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LuoGofQkYAg21zEvF46Mgvet6TrdBh1Cop04DrkvyfmWpC+T0PKZHakRXTYPFj58VEZnQz3i3JtxMIadlTkN8w==" workbookSaltValue="Utq77nC3CWlmi2WJTd1UmQ==" workbookSpinCount="100000" lockStructure="1"/>
  <bookViews>
    <workbookView xWindow="0" yWindow="0" windowWidth="21570" windowHeight="8055" tabRatio="619"/>
  </bookViews>
  <sheets>
    <sheet name="Crediteurenlijst" sheetId="3" r:id="rId1"/>
    <sheet name="Financieel eindverslag" sheetId="2" r:id="rId2"/>
    <sheet name="Uitdelingslijst" sheetId="4" r:id="rId3"/>
    <sheet name="Code" sheetId="5" state="hidden" r:id="rId4"/>
  </sheets>
  <definedNames>
    <definedName name="_xlnm.Print_Titles" localSheetId="0">Crediteurenlijst!$57:$57</definedName>
    <definedName name="_xlnm.Print_Titles" localSheetId="2">Uitdelingslijst!$58:$58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 l="1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D67" i="2" l="1"/>
  <c r="D48" i="2"/>
  <c r="E43" i="2"/>
  <c r="E42" i="2"/>
  <c r="F12" i="3" l="1"/>
  <c r="D13" i="4" l="1"/>
  <c r="B59" i="4" l="1"/>
  <c r="B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60" i="4"/>
  <c r="D59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17" i="4"/>
  <c r="C19" i="4"/>
  <c r="C20" i="4"/>
  <c r="C21" i="4"/>
  <c r="C22" i="4"/>
  <c r="C23" i="4"/>
  <c r="C24" i="4"/>
  <c r="C25" i="4"/>
  <c r="C26" i="4"/>
  <c r="C27" i="4"/>
  <c r="C28" i="4"/>
  <c r="C29" i="4"/>
  <c r="C30" i="4"/>
  <c r="C18" i="4"/>
  <c r="B19" i="4"/>
  <c r="B20" i="4"/>
  <c r="B21" i="4"/>
  <c r="B22" i="4"/>
  <c r="B23" i="4"/>
  <c r="B24" i="4"/>
  <c r="B25" i="4"/>
  <c r="B26" i="4"/>
  <c r="B27" i="4"/>
  <c r="B28" i="4"/>
  <c r="B29" i="4"/>
  <c r="B30" i="4"/>
  <c r="B18" i="4" l="1"/>
  <c r="E59" i="2" l="1"/>
  <c r="E57" i="2"/>
  <c r="E56" i="2"/>
  <c r="E67" i="2" s="1"/>
  <c r="D73" i="2" s="1"/>
  <c r="E39" i="2"/>
  <c r="E40" i="2"/>
  <c r="E41" i="2"/>
  <c r="E38" i="2"/>
  <c r="E37" i="2"/>
  <c r="E19" i="2"/>
  <c r="E25" i="2"/>
  <c r="E34" i="2" l="1"/>
  <c r="D71" i="2" s="1"/>
  <c r="E74" i="2" s="1"/>
  <c r="E48" i="2"/>
  <c r="D72" i="2" s="1"/>
  <c r="B98" i="4"/>
  <c r="C98" i="4"/>
  <c r="F119" i="4"/>
  <c r="E119" i="4"/>
  <c r="D119" i="4"/>
  <c r="C119" i="4"/>
  <c r="B119" i="4"/>
  <c r="C118" i="4"/>
  <c r="B118" i="4"/>
  <c r="C117" i="4"/>
  <c r="B117" i="4"/>
  <c r="C116" i="4"/>
  <c r="B116" i="4"/>
  <c r="C115" i="4"/>
  <c r="B115" i="4"/>
  <c r="C114" i="4"/>
  <c r="B114" i="4"/>
  <c r="C113" i="4"/>
  <c r="B113" i="4"/>
  <c r="C112" i="4"/>
  <c r="B112" i="4"/>
  <c r="C111" i="4"/>
  <c r="B111" i="4"/>
  <c r="C110" i="4"/>
  <c r="B110" i="4"/>
  <c r="C109" i="4"/>
  <c r="B109" i="4"/>
  <c r="C108" i="4"/>
  <c r="B108" i="4"/>
  <c r="C107" i="4"/>
  <c r="B107" i="4"/>
  <c r="C106" i="4"/>
  <c r="B106" i="4"/>
  <c r="C105" i="4"/>
  <c r="B105" i="4"/>
  <c r="C104" i="4"/>
  <c r="B104" i="4"/>
  <c r="C103" i="4"/>
  <c r="B103" i="4"/>
  <c r="C102" i="4"/>
  <c r="B102" i="4"/>
  <c r="C101" i="4"/>
  <c r="B101" i="4"/>
  <c r="C100" i="4"/>
  <c r="B100" i="4"/>
  <c r="C99" i="4"/>
  <c r="B99" i="4"/>
  <c r="D78" i="2" l="1"/>
  <c r="F55" i="3"/>
  <c r="F56" i="3"/>
  <c r="D21" i="2"/>
  <c r="D26" i="2"/>
  <c r="B17" i="4"/>
  <c r="D52" i="2"/>
  <c r="D32" i="2"/>
  <c r="D16" i="2"/>
  <c r="D14" i="4" l="1"/>
  <c r="A15" i="5" s="1"/>
  <c r="D34" i="2"/>
  <c r="D51" i="2" s="1"/>
  <c r="D53" i="2" s="1"/>
  <c r="D77" i="2" s="1"/>
  <c r="E79" i="2" s="1"/>
  <c r="C10" i="4"/>
  <c r="C9" i="4"/>
  <c r="C8" i="4"/>
  <c r="C7" i="4"/>
  <c r="C6" i="4"/>
  <c r="C5" i="4"/>
  <c r="C4" i="4"/>
  <c r="C3" i="4"/>
  <c r="C4" i="2"/>
  <c r="C5" i="2"/>
  <c r="C6" i="2"/>
  <c r="C7" i="2"/>
  <c r="C8" i="2"/>
  <c r="C9" i="2"/>
  <c r="C10" i="2"/>
  <c r="C3" i="2"/>
  <c r="C60" i="4" l="1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59" i="4"/>
  <c r="C17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63" i="4"/>
  <c r="B61" i="4"/>
  <c r="B62" i="4"/>
  <c r="E12" i="4" l="1"/>
  <c r="E13" i="4" l="1"/>
  <c r="E56" i="4" s="1"/>
  <c r="F56" i="4" s="1"/>
  <c r="F13" i="4" l="1"/>
  <c r="E19" i="4"/>
  <c r="F19" i="4" s="1"/>
  <c r="E25" i="4"/>
  <c r="F25" i="4" s="1"/>
  <c r="E27" i="4"/>
  <c r="F27" i="4" s="1"/>
  <c r="E22" i="4"/>
  <c r="F22" i="4" s="1"/>
  <c r="E29" i="4"/>
  <c r="F29" i="4" s="1"/>
  <c r="E20" i="4"/>
  <c r="F20" i="4" s="1"/>
  <c r="E26" i="4"/>
  <c r="F26" i="4" s="1"/>
  <c r="E21" i="4"/>
  <c r="F21" i="4" s="1"/>
  <c r="E28" i="4"/>
  <c r="F28" i="4" s="1"/>
  <c r="E23" i="4"/>
  <c r="F23" i="4" s="1"/>
  <c r="E30" i="4"/>
  <c r="F30" i="4" s="1"/>
  <c r="E24" i="4"/>
  <c r="F24" i="4" s="1"/>
  <c r="E17" i="4"/>
  <c r="F17" i="4" s="1"/>
  <c r="E14" i="4"/>
  <c r="E18" i="4"/>
  <c r="F18" i="4" s="1"/>
  <c r="F14" i="4" l="1"/>
  <c r="E61" i="4"/>
  <c r="F61" i="4" s="1"/>
  <c r="E67" i="4"/>
  <c r="F67" i="4" s="1"/>
  <c r="E73" i="4"/>
  <c r="F73" i="4" s="1"/>
  <c r="E79" i="4"/>
  <c r="F79" i="4" s="1"/>
  <c r="E85" i="4"/>
  <c r="F85" i="4" s="1"/>
  <c r="E91" i="4"/>
  <c r="F91" i="4" s="1"/>
  <c r="E97" i="4"/>
  <c r="F97" i="4" s="1"/>
  <c r="E103" i="4"/>
  <c r="F103" i="4" s="1"/>
  <c r="E109" i="4"/>
  <c r="F109" i="4" s="1"/>
  <c r="E115" i="4"/>
  <c r="F115" i="4" s="1"/>
  <c r="E66" i="4"/>
  <c r="F66" i="4" s="1"/>
  <c r="E108" i="4"/>
  <c r="F108" i="4" s="1"/>
  <c r="E62" i="4"/>
  <c r="F62" i="4" s="1"/>
  <c r="E68" i="4"/>
  <c r="F68" i="4" s="1"/>
  <c r="E74" i="4"/>
  <c r="F74" i="4" s="1"/>
  <c r="E80" i="4"/>
  <c r="F80" i="4" s="1"/>
  <c r="E86" i="4"/>
  <c r="F86" i="4" s="1"/>
  <c r="E92" i="4"/>
  <c r="F92" i="4" s="1"/>
  <c r="E98" i="4"/>
  <c r="F98" i="4" s="1"/>
  <c r="E104" i="4"/>
  <c r="F104" i="4" s="1"/>
  <c r="E110" i="4"/>
  <c r="F110" i="4" s="1"/>
  <c r="E116" i="4"/>
  <c r="F116" i="4" s="1"/>
  <c r="E72" i="4"/>
  <c r="F72" i="4" s="1"/>
  <c r="E84" i="4"/>
  <c r="F84" i="4" s="1"/>
  <c r="E114" i="4"/>
  <c r="F114" i="4" s="1"/>
  <c r="E63" i="4"/>
  <c r="F63" i="4" s="1"/>
  <c r="E69" i="4"/>
  <c r="F69" i="4" s="1"/>
  <c r="E75" i="4"/>
  <c r="F75" i="4" s="1"/>
  <c r="E81" i="4"/>
  <c r="F81" i="4" s="1"/>
  <c r="E87" i="4"/>
  <c r="F87" i="4" s="1"/>
  <c r="E93" i="4"/>
  <c r="F93" i="4" s="1"/>
  <c r="E99" i="4"/>
  <c r="F99" i="4" s="1"/>
  <c r="E105" i="4"/>
  <c r="F105" i="4" s="1"/>
  <c r="E111" i="4"/>
  <c r="F111" i="4" s="1"/>
  <c r="E117" i="4"/>
  <c r="F117" i="4" s="1"/>
  <c r="E90" i="4"/>
  <c r="F90" i="4" s="1"/>
  <c r="E64" i="4"/>
  <c r="F64" i="4" s="1"/>
  <c r="E70" i="4"/>
  <c r="F70" i="4" s="1"/>
  <c r="E76" i="4"/>
  <c r="F76" i="4" s="1"/>
  <c r="E82" i="4"/>
  <c r="F82" i="4" s="1"/>
  <c r="E88" i="4"/>
  <c r="F88" i="4" s="1"/>
  <c r="E94" i="4"/>
  <c r="F94" i="4" s="1"/>
  <c r="E100" i="4"/>
  <c r="F100" i="4" s="1"/>
  <c r="E106" i="4"/>
  <c r="F106" i="4" s="1"/>
  <c r="E112" i="4"/>
  <c r="F112" i="4" s="1"/>
  <c r="E118" i="4"/>
  <c r="F118" i="4" s="1"/>
  <c r="E96" i="4"/>
  <c r="F96" i="4" s="1"/>
  <c r="E65" i="4"/>
  <c r="F65" i="4" s="1"/>
  <c r="E71" i="4"/>
  <c r="F71" i="4" s="1"/>
  <c r="E77" i="4"/>
  <c r="F77" i="4" s="1"/>
  <c r="E83" i="4"/>
  <c r="F83" i="4" s="1"/>
  <c r="E89" i="4"/>
  <c r="F89" i="4" s="1"/>
  <c r="E95" i="4"/>
  <c r="F95" i="4" s="1"/>
  <c r="E101" i="4"/>
  <c r="F101" i="4" s="1"/>
  <c r="E107" i="4"/>
  <c r="F107" i="4" s="1"/>
  <c r="E113" i="4"/>
  <c r="F113" i="4" s="1"/>
  <c r="E78" i="4"/>
  <c r="F78" i="4" s="1"/>
  <c r="E102" i="4"/>
  <c r="F102" i="4" s="1"/>
  <c r="E60" i="4"/>
  <c r="F60" i="4" s="1"/>
  <c r="E59" i="4"/>
  <c r="F59" i="4" s="1"/>
</calcChain>
</file>

<file path=xl/comments1.xml><?xml version="1.0" encoding="utf-8"?>
<comments xmlns="http://schemas.openxmlformats.org/spreadsheetml/2006/main">
  <authors>
    <author>Auteur</author>
  </authors>
  <commentList>
    <comment ref="B45" authorId="0" shapeId="0">
      <text>
        <r>
          <rPr>
            <sz val="9"/>
            <color indexed="81"/>
            <rFont val="Tahoma"/>
            <family val="2"/>
          </rPr>
          <t>Is er geen sprake van overige kosten, vul dan een "-" of "n.v.t." in; de oranje streep verdwijnt dan.</t>
        </r>
      </text>
    </comment>
    <comment ref="C58" authorId="0" shapeId="0">
      <text>
        <r>
          <rPr>
            <sz val="10"/>
            <color indexed="81"/>
            <rFont val="Verdana"/>
            <family val="2"/>
          </rPr>
          <t xml:space="preserve">Zie art. 17 Wet griffierechten burgerlijke zaken
2018: €617
2017: € 609
2016: € 611
2015: € 604
2014: € 599
2013: € 581
</t>
        </r>
        <r>
          <rPr>
            <b/>
            <sz val="10"/>
            <color indexed="81"/>
            <rFont val="Verdana"/>
            <family val="2"/>
          </rPr>
          <t xml:space="preserve">Let op: </t>
        </r>
        <r>
          <rPr>
            <sz val="10"/>
            <color indexed="81"/>
            <rFont val="Verdana"/>
            <family val="2"/>
          </rPr>
          <t xml:space="preserve">
1. voor een dubbele zaak vult u het bedrag in dubbelvoud in;
2. Beslaat het saldo voor uitdeling minder dan € 2.000,-, dan vindt in principe geen verificatievergadering plaats - zie Recofa richtlijnen art. 4.3.</t>
        </r>
      </text>
    </comment>
    <comment ref="B64" authorId="0" shapeId="0">
      <text>
        <r>
          <rPr>
            <sz val="9"/>
            <color indexed="81"/>
            <rFont val="Tahoma"/>
            <family val="2"/>
          </rPr>
          <t>Is er geen sprake van overige kosten, vul dan een "-" of "n.v.t." in; de oranje streep verdwijnt dan.</t>
        </r>
      </text>
    </comment>
  </commentList>
</comments>
</file>

<file path=xl/sharedStrings.xml><?xml version="1.0" encoding="utf-8"?>
<sst xmlns="http://schemas.openxmlformats.org/spreadsheetml/2006/main" count="195" uniqueCount="136">
  <si>
    <t>Crediteurenlijst</t>
  </si>
  <si>
    <t>Financieel eindverslag (ex-)ondernemers</t>
  </si>
  <si>
    <t>Zaakgegevens</t>
  </si>
  <si>
    <t>Achternaam schuldenaar 1</t>
  </si>
  <si>
    <t>Insolventienummer</t>
  </si>
  <si>
    <t>Achternaam schuldenaar 2</t>
  </si>
  <si>
    <t>Datum uitspraak</t>
  </si>
  <si>
    <t>Bewindvoerder</t>
  </si>
  <si>
    <t>Rechter-commissaris</t>
  </si>
  <si>
    <t>Rechtbank</t>
  </si>
  <si>
    <t>Preferente crediteuren</t>
  </si>
  <si>
    <t>Nr.</t>
  </si>
  <si>
    <t>Naam crediteur</t>
  </si>
  <si>
    <t>Woonplaats</t>
  </si>
  <si>
    <t>Aard vordering</t>
  </si>
  <si>
    <t>Erkend</t>
  </si>
  <si>
    <t>Vordering</t>
  </si>
  <si>
    <t>Totale
vordering</t>
  </si>
  <si>
    <t>Concurrente crediteuren</t>
  </si>
  <si>
    <t>Betwiste crediteuren</t>
  </si>
  <si>
    <t>Uitdelingslijst</t>
  </si>
  <si>
    <t>Percentage</t>
  </si>
  <si>
    <t>Totaal saldo uitdeling</t>
  </si>
  <si>
    <t>Totaal</t>
  </si>
  <si>
    <t>Totaal preferente schulden</t>
  </si>
  <si>
    <t>Totaal concurrente schulden</t>
  </si>
  <si>
    <t>Beschikbaar 
voor uitdeling</t>
  </si>
  <si>
    <t>A</t>
  </si>
  <si>
    <t>Baten</t>
  </si>
  <si>
    <t>incl. btw</t>
  </si>
  <si>
    <t>Rechtbanken</t>
  </si>
  <si>
    <t>Amsterdam</t>
  </si>
  <si>
    <t>Den Haag</t>
  </si>
  <si>
    <t>Gelderland</t>
  </si>
  <si>
    <t>Limburg</t>
  </si>
  <si>
    <t>Midden-Nederland</t>
  </si>
  <si>
    <t>Noord-Holland</t>
  </si>
  <si>
    <t>Noord-Nederland</t>
  </si>
  <si>
    <t>Oost-Brabant</t>
  </si>
  <si>
    <t>Overijssel</t>
  </si>
  <si>
    <t>Rotterdam</t>
  </si>
  <si>
    <t>Zeeland-West-Brabant</t>
  </si>
  <si>
    <t>Aangetroffen middelen</t>
  </si>
  <si>
    <t>Kas</t>
  </si>
  <si>
    <t>Bank</t>
  </si>
  <si>
    <t>Opbrengsten verkopen</t>
  </si>
  <si>
    <t>Kosten i.v.m. verkoop</t>
  </si>
  <si>
    <t>Debiteuren</t>
  </si>
  <si>
    <t>Overige baten</t>
  </si>
  <si>
    <t>Boedelbijdrage</t>
  </si>
  <si>
    <t>Restitutie belastingdienst</t>
  </si>
  <si>
    <t>Rente</t>
  </si>
  <si>
    <t>B</t>
  </si>
  <si>
    <t>Reeds betaalde verschotten/ boedelschulden</t>
  </si>
  <si>
    <t>Salaris bewindvoerder</t>
  </si>
  <si>
    <t>Publicatiekosten</t>
  </si>
  <si>
    <t>Uittreksel</t>
  </si>
  <si>
    <t>Gas/water/elektra</t>
  </si>
  <si>
    <t>Verzekeringen</t>
  </si>
  <si>
    <t>Fiscus</t>
  </si>
  <si>
    <t>UWV</t>
  </si>
  <si>
    <t>Thans nog beschikbaar</t>
  </si>
  <si>
    <t>Totaal A</t>
  </si>
  <si>
    <t>Totaal B</t>
  </si>
  <si>
    <t>Saldo boedelrekening</t>
  </si>
  <si>
    <t>C</t>
  </si>
  <si>
    <t>D</t>
  </si>
  <si>
    <t>Nog te betalen verschotten/ boedelschulden</t>
  </si>
  <si>
    <t>Depot slotuitdelingslijst</t>
  </si>
  <si>
    <t>Verschotten onbelast</t>
  </si>
  <si>
    <t>Belastingdienst</t>
  </si>
  <si>
    <t>E</t>
  </si>
  <si>
    <t>Btw</t>
  </si>
  <si>
    <t>(Af te dragen/ terug te ontvangen A-B-D)</t>
  </si>
  <si>
    <t>A (af te dragen)</t>
  </si>
  <si>
    <t>B (terug te ontvangen)</t>
  </si>
  <si>
    <t>D (terug te ontvangen)</t>
  </si>
  <si>
    <t>Saldo</t>
  </si>
  <si>
    <t>F</t>
  </si>
  <si>
    <t>Definitief saldo</t>
  </si>
  <si>
    <t>Boedelrekening minus nog te betalen</t>
  </si>
  <si>
    <t>Betaalde/ ontvangen btw</t>
  </si>
  <si>
    <t>Saldo voor uitdeling</t>
  </si>
  <si>
    <t>Verschotten belast</t>
  </si>
  <si>
    <t>Af te dragen 
btw</t>
  </si>
  <si>
    <t>Prae-faillissement debiteuren</t>
  </si>
  <si>
    <t>Boedeldebiteuren</t>
  </si>
  <si>
    <t>Totaal D</t>
  </si>
  <si>
    <t>Uitdelings-percentage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</si>
  <si>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</si>
  <si>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</si>
  <si>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</si>
  <si>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</si>
  <si>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</si>
  <si>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</si>
  <si>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</si>
  <si>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</si>
  <si>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</si>
  <si>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</si>
  <si>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</si>
  <si>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</si>
  <si>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</si>
  <si>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</t>
  </si>
  <si>
    <t>15</t>
  </si>
  <si>
    <t>16</t>
  </si>
  <si>
    <t>17</t>
  </si>
  <si>
    <t>18</t>
  </si>
  <si>
    <t>19</t>
  </si>
  <si>
    <t>20</t>
  </si>
  <si>
    <t>Uitdeling</t>
  </si>
  <si>
    <t>Totaal Pref. Schulden</t>
  </si>
  <si>
    <t>Totaalbedrag aangeschreven concurrente vorderingen</t>
  </si>
  <si>
    <t>Totaalbedrag erkende concurrente vorderingen</t>
  </si>
  <si>
    <t>Overige kosten:</t>
  </si>
  <si>
    <t>Terug te ontvangen btw</t>
  </si>
  <si>
    <t>Totaalbedrag erkende preferente vorderingen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</si>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</sst>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dd/mm/yyyy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8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0"/>
      <color indexed="81"/>
      <name val="Verdana"/>
      <family val="2"/>
    </font>
    <font>
      <b/>
      <sz val="10"/>
      <color indexed="81"/>
      <name val="Verdana"/>
      <family val="2"/>
    </font>
    <font>
      <i/>
      <sz val="9"/>
      <color theme="1"/>
      <name val="Verdan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6" fillId="0" borderId="0" xfId="0" applyFont="1"/>
    <xf numFmtId="164" fontId="6" fillId="0" borderId="0" xfId="0" applyNumberFormat="1" applyFont="1"/>
    <xf numFmtId="49" fontId="6" fillId="0" borderId="0" xfId="0" applyNumberFormat="1" applyFont="1"/>
    <xf numFmtId="0" fontId="5" fillId="0" borderId="0" xfId="0" applyFont="1"/>
    <xf numFmtId="49" fontId="7" fillId="0" borderId="0" xfId="0" applyNumberFormat="1" applyFont="1"/>
    <xf numFmtId="164" fontId="7" fillId="0" borderId="0" xfId="0" applyNumberFormat="1" applyFont="1"/>
    <xf numFmtId="0" fontId="7" fillId="0" borderId="0" xfId="0" applyFont="1"/>
    <xf numFmtId="49" fontId="7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49" fontId="6" fillId="0" borderId="0" xfId="0" applyNumberFormat="1" applyFont="1" applyProtection="1"/>
    <xf numFmtId="0" fontId="6" fillId="0" borderId="0" xfId="0" applyNumberFormat="1" applyFont="1" applyProtection="1"/>
    <xf numFmtId="164" fontId="6" fillId="0" borderId="0" xfId="0" applyNumberFormat="1" applyFont="1" applyAlignment="1" applyProtection="1">
      <alignment textRotation="45"/>
    </xf>
    <xf numFmtId="9" fontId="6" fillId="0" borderId="0" xfId="1" applyFont="1" applyAlignment="1" applyProtection="1">
      <alignment textRotation="45"/>
    </xf>
    <xf numFmtId="164" fontId="8" fillId="0" borderId="0" xfId="0" applyNumberFormat="1" applyFont="1"/>
    <xf numFmtId="0" fontId="8" fillId="0" borderId="0" xfId="0" applyFont="1"/>
    <xf numFmtId="164" fontId="9" fillId="0" borderId="0" xfId="0" applyNumberFormat="1" applyFont="1"/>
    <xf numFmtId="0" fontId="9" fillId="0" borderId="0" xfId="0" applyFont="1"/>
    <xf numFmtId="164" fontId="8" fillId="0" borderId="0" xfId="0" applyNumberFormat="1" applyFont="1" applyProtection="1">
      <protection locked="0"/>
    </xf>
    <xf numFmtId="164" fontId="8" fillId="2" borderId="0" xfId="0" applyNumberFormat="1" applyFont="1" applyFill="1" applyProtection="1">
      <protection locked="0"/>
    </xf>
    <xf numFmtId="49" fontId="8" fillId="0" borderId="0" xfId="0" applyNumberFormat="1" applyFont="1" applyProtection="1"/>
    <xf numFmtId="49" fontId="8" fillId="0" borderId="0" xfId="0" applyNumberFormat="1" applyFont="1" applyAlignment="1">
      <alignment wrapText="1"/>
    </xf>
    <xf numFmtId="49" fontId="9" fillId="0" borderId="0" xfId="0" applyNumberFormat="1" applyFont="1" applyAlignment="1">
      <alignment wrapText="1"/>
    </xf>
    <xf numFmtId="44" fontId="8" fillId="0" borderId="0" xfId="2" applyFont="1" applyProtection="1">
      <protection locked="0"/>
    </xf>
    <xf numFmtId="0" fontId="8" fillId="0" borderId="0" xfId="0" applyFont="1" applyAlignment="1">
      <alignment wrapText="1"/>
    </xf>
    <xf numFmtId="164" fontId="9" fillId="0" borderId="0" xfId="0" applyNumberFormat="1" applyFont="1" applyBorder="1"/>
    <xf numFmtId="44" fontId="9" fillId="0" borderId="0" xfId="2" applyFont="1"/>
    <xf numFmtId="0" fontId="8" fillId="0" borderId="0" xfId="0" applyNumberFormat="1" applyFont="1" applyAlignment="1" applyProtection="1">
      <alignment wrapText="1"/>
      <protection locked="0"/>
    </xf>
    <xf numFmtId="0" fontId="8" fillId="2" borderId="0" xfId="0" applyNumberFormat="1" applyFont="1" applyFill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164" fontId="8" fillId="0" borderId="0" xfId="0" applyNumberFormat="1" applyFont="1" applyAlignment="1" applyProtection="1">
      <alignment wrapText="1"/>
      <protection locked="0"/>
    </xf>
    <xf numFmtId="164" fontId="6" fillId="0" borderId="0" xfId="0" applyNumberFormat="1" applyFont="1" applyAlignment="1">
      <alignment textRotation="45"/>
    </xf>
    <xf numFmtId="164" fontId="6" fillId="0" borderId="0" xfId="0" applyNumberFormat="1" applyFont="1" applyAlignment="1">
      <alignment textRotation="45" wrapText="1"/>
    </xf>
    <xf numFmtId="0" fontId="7" fillId="0" borderId="0" xfId="0" applyFont="1" applyProtection="1"/>
    <xf numFmtId="0" fontId="8" fillId="0" borderId="0" xfId="0" applyNumberFormat="1" applyFont="1" applyProtection="1"/>
    <xf numFmtId="9" fontId="8" fillId="0" borderId="0" xfId="1" applyFont="1" applyProtection="1"/>
    <xf numFmtId="0" fontId="8" fillId="0" borderId="0" xfId="0" applyFont="1" applyProtection="1"/>
    <xf numFmtId="164" fontId="8" fillId="0" borderId="0" xfId="0" applyNumberFormat="1" applyFont="1" applyProtection="1"/>
    <xf numFmtId="164" fontId="8" fillId="0" borderId="0" xfId="1" applyNumberFormat="1" applyFont="1" applyProtection="1"/>
    <xf numFmtId="0" fontId="8" fillId="0" borderId="0" xfId="0" applyFont="1" applyAlignment="1" applyProtection="1">
      <alignment textRotation="45"/>
    </xf>
    <xf numFmtId="164" fontId="8" fillId="0" borderId="0" xfId="2" applyNumberFormat="1" applyFont="1" applyProtection="1"/>
    <xf numFmtId="10" fontId="8" fillId="0" borderId="0" xfId="1" applyNumberFormat="1" applyFont="1" applyProtection="1"/>
    <xf numFmtId="0" fontId="1" fillId="0" borderId="0" xfId="0" applyFont="1" applyProtection="1"/>
    <xf numFmtId="164" fontId="6" fillId="0" borderId="0" xfId="0" applyNumberFormat="1" applyFont="1" applyAlignment="1" applyProtection="1">
      <alignment textRotation="45" wrapText="1"/>
    </xf>
    <xf numFmtId="9" fontId="6" fillId="0" borderId="0" xfId="1" applyFont="1" applyAlignment="1" applyProtection="1">
      <alignment textRotation="45" wrapText="1"/>
    </xf>
    <xf numFmtId="0" fontId="6" fillId="0" borderId="0" xfId="0" applyFont="1" applyAlignment="1" applyProtection="1">
      <alignment textRotation="45"/>
    </xf>
    <xf numFmtId="0" fontId="8" fillId="0" borderId="0" xfId="0" applyNumberFormat="1" applyFont="1" applyFill="1" applyAlignment="1" applyProtection="1">
      <alignment wrapText="1"/>
      <protection locked="0"/>
    </xf>
    <xf numFmtId="0" fontId="8" fillId="0" borderId="0" xfId="0" quotePrefix="1" applyNumberFormat="1" applyFont="1" applyFill="1" applyAlignment="1" applyProtection="1">
      <alignment wrapText="1"/>
      <protection locked="0"/>
    </xf>
    <xf numFmtId="164" fontId="8" fillId="0" borderId="0" xfId="0" applyNumberFormat="1" applyFont="1" applyFill="1" applyProtection="1">
      <protection locked="0"/>
    </xf>
    <xf numFmtId="0" fontId="8" fillId="0" borderId="0" xfId="0" applyFont="1" applyFill="1" applyProtection="1">
      <protection locked="0"/>
    </xf>
    <xf numFmtId="49" fontId="7" fillId="0" borderId="0" xfId="0" applyNumberFormat="1" applyFont="1" applyFill="1" applyProtection="1"/>
    <xf numFmtId="0" fontId="7" fillId="0" borderId="0" xfId="0" applyNumberFormat="1" applyFont="1" applyFill="1" applyProtection="1"/>
    <xf numFmtId="164" fontId="7" fillId="0" borderId="0" xfId="0" applyNumberFormat="1" applyFont="1" applyFill="1" applyProtection="1"/>
    <xf numFmtId="9" fontId="7" fillId="0" borderId="0" xfId="1" applyFont="1" applyFill="1" applyProtection="1"/>
    <xf numFmtId="0" fontId="7" fillId="0" borderId="0" xfId="0" applyFont="1" applyFill="1" applyProtection="1"/>
    <xf numFmtId="49" fontId="3" fillId="0" borderId="0" xfId="0" applyNumberFormat="1" applyFont="1" applyFill="1" applyProtection="1"/>
    <xf numFmtId="49" fontId="6" fillId="0" borderId="0" xfId="0" applyNumberFormat="1" applyFont="1" applyFill="1" applyProtection="1"/>
    <xf numFmtId="0" fontId="6" fillId="0" borderId="0" xfId="0" applyNumberFormat="1" applyFont="1" applyFill="1" applyProtection="1"/>
    <xf numFmtId="164" fontId="6" fillId="0" borderId="0" xfId="0" applyNumberFormat="1" applyFont="1" applyFill="1" applyAlignment="1" applyProtection="1">
      <alignment textRotation="45"/>
    </xf>
    <xf numFmtId="9" fontId="6" fillId="0" borderId="0" xfId="1" applyFont="1" applyFill="1" applyAlignment="1" applyProtection="1">
      <alignment textRotation="45"/>
    </xf>
    <xf numFmtId="164" fontId="0" fillId="0" borderId="0" xfId="0" applyNumberFormat="1"/>
    <xf numFmtId="0" fontId="0" fillId="0" borderId="0" xfId="0" applyProtection="1"/>
    <xf numFmtId="0" fontId="0" fillId="0" borderId="0" xfId="0" applyFill="1" applyProtection="1"/>
    <xf numFmtId="49" fontId="12" fillId="0" borderId="0" xfId="0" applyNumberFormat="1" applyFont="1" applyAlignment="1">
      <alignment wrapText="1"/>
    </xf>
    <xf numFmtId="0" fontId="8" fillId="3" borderId="0" xfId="0" applyNumberFormat="1" applyFont="1" applyFill="1" applyAlignment="1" applyProtection="1">
      <alignment wrapText="1"/>
      <protection locked="0"/>
    </xf>
    <xf numFmtId="0" fontId="8" fillId="3" borderId="0" xfId="0" quotePrefix="1" applyNumberFormat="1" applyFont="1" applyFill="1" applyAlignment="1" applyProtection="1">
      <alignment wrapText="1"/>
      <protection locked="0"/>
    </xf>
    <xf numFmtId="164" fontId="8" fillId="3" borderId="0" xfId="0" applyNumberFormat="1" applyFont="1" applyFill="1" applyProtection="1">
      <protection locked="0"/>
    </xf>
    <xf numFmtId="0" fontId="8" fillId="3" borderId="0" xfId="0" applyFont="1" applyFill="1" applyProtection="1">
      <protection locked="0"/>
    </xf>
    <xf numFmtId="164" fontId="8" fillId="0" borderId="0" xfId="0" applyNumberFormat="1" applyFont="1" applyFill="1"/>
    <xf numFmtId="49" fontId="8" fillId="0" borderId="0" xfId="0" applyNumberFormat="1" applyFont="1" applyFill="1" applyAlignment="1" applyProtection="1">
      <alignment horizontal="left" wrapText="1"/>
      <protection locked="0"/>
    </xf>
    <xf numFmtId="49" fontId="8" fillId="3" borderId="0" xfId="0" applyNumberFormat="1" applyFont="1" applyFill="1" applyAlignment="1" applyProtection="1">
      <alignment horizontal="left" wrapText="1"/>
      <protection locked="0"/>
    </xf>
    <xf numFmtId="49" fontId="8" fillId="2" borderId="0" xfId="0" applyNumberFormat="1" applyFont="1" applyFill="1" applyAlignment="1" applyProtection="1">
      <alignment horizontal="left" wrapText="1"/>
      <protection locked="0"/>
    </xf>
    <xf numFmtId="49" fontId="3" fillId="0" borderId="0" xfId="0" applyNumberFormat="1" applyFont="1" applyAlignment="1">
      <alignment horizontal="left"/>
    </xf>
    <xf numFmtId="49" fontId="8" fillId="0" borderId="0" xfId="0" applyNumberFormat="1" applyFont="1" applyAlignment="1" applyProtection="1">
      <alignment horizontal="left" wrapText="1"/>
      <protection locked="0"/>
    </xf>
    <xf numFmtId="0" fontId="8" fillId="0" borderId="0" xfId="0" applyNumberFormat="1" applyFont="1" applyAlignment="1" applyProtection="1">
      <alignment horizontal="left" wrapText="1"/>
      <protection locked="0"/>
    </xf>
    <xf numFmtId="49" fontId="2" fillId="0" borderId="0" xfId="0" applyNumberFormat="1" applyFont="1" applyAlignment="1">
      <alignment horizontal="left"/>
    </xf>
    <xf numFmtId="165" fontId="8" fillId="0" borderId="0" xfId="0" applyNumberFormat="1" applyFont="1" applyAlignment="1" applyProtection="1">
      <alignment horizontal="left" wrapText="1"/>
      <protection locked="0"/>
    </xf>
    <xf numFmtId="49" fontId="8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left"/>
    </xf>
    <xf numFmtId="49" fontId="3" fillId="0" borderId="0" xfId="0" applyNumberFormat="1" applyFont="1" applyAlignment="1" applyProtection="1">
      <alignment horizontal="left"/>
    </xf>
    <xf numFmtId="49" fontId="6" fillId="0" borderId="0" xfId="0" applyNumberFormat="1" applyFont="1" applyAlignment="1" applyProtection="1">
      <alignment horizontal="left" textRotation="45"/>
    </xf>
    <xf numFmtId="49" fontId="2" fillId="0" borderId="0" xfId="0" applyNumberFormat="1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0" fontId="8" fillId="0" borderId="0" xfId="0" applyNumberFormat="1" applyFont="1" applyAlignment="1" applyProtection="1">
      <alignment horizontal="left" wrapText="1"/>
    </xf>
    <xf numFmtId="165" fontId="8" fillId="0" borderId="0" xfId="0" applyNumberFormat="1" applyFont="1" applyAlignment="1" applyProtection="1">
      <alignment horizontal="left" wrapText="1"/>
    </xf>
    <xf numFmtId="49" fontId="0" fillId="0" borderId="0" xfId="0" applyNumberFormat="1" applyFill="1" applyProtection="1"/>
    <xf numFmtId="44" fontId="8" fillId="0" borderId="0" xfId="0" applyNumberFormat="1" applyFont="1" applyFill="1" applyProtection="1">
      <protection locked="0"/>
    </xf>
    <xf numFmtId="44" fontId="8" fillId="3" borderId="0" xfId="0" applyNumberFormat="1" applyFont="1" applyFill="1" applyProtection="1">
      <protection locked="0"/>
    </xf>
    <xf numFmtId="49" fontId="8" fillId="0" borderId="0" xfId="0" applyNumberFormat="1" applyFont="1" applyAlignment="1" applyProtection="1">
      <alignment horizontal="left" wrapText="1"/>
    </xf>
    <xf numFmtId="49" fontId="9" fillId="0" borderId="0" xfId="0" applyNumberFormat="1" applyFont="1" applyAlignment="1" applyProtection="1">
      <alignment horizontal="left"/>
    </xf>
    <xf numFmtId="164" fontId="9" fillId="0" borderId="0" xfId="0" applyNumberFormat="1" applyFont="1" applyProtection="1"/>
    <xf numFmtId="0" fontId="9" fillId="0" borderId="0" xfId="0" applyFont="1" applyProtection="1"/>
    <xf numFmtId="164" fontId="6" fillId="0" borderId="0" xfId="0" applyNumberFormat="1" applyFont="1" applyProtection="1"/>
    <xf numFmtId="164" fontId="6" fillId="0" borderId="0" xfId="0" applyNumberFormat="1" applyFont="1" applyAlignment="1" applyProtection="1">
      <alignment wrapText="1"/>
    </xf>
    <xf numFmtId="0" fontId="6" fillId="0" borderId="0" xfId="0" applyFont="1" applyProtection="1"/>
    <xf numFmtId="49" fontId="8" fillId="0" borderId="0" xfId="0" applyNumberFormat="1" applyFont="1" applyFill="1" applyProtection="1"/>
    <xf numFmtId="0" fontId="8" fillId="0" borderId="0" xfId="0" applyNumberFormat="1" applyFont="1" applyFill="1" applyAlignment="1" applyProtection="1">
      <alignment wrapText="1"/>
    </xf>
    <xf numFmtId="44" fontId="8" fillId="0" borderId="0" xfId="0" applyNumberFormat="1" applyFont="1" applyFill="1" applyProtection="1"/>
    <xf numFmtId="0" fontId="8" fillId="0" borderId="0" xfId="0" applyFont="1" applyFill="1" applyProtection="1"/>
    <xf numFmtId="49" fontId="8" fillId="3" borderId="0" xfId="0" applyNumberFormat="1" applyFont="1" applyFill="1" applyProtection="1"/>
    <xf numFmtId="0" fontId="8" fillId="3" borderId="0" xfId="0" applyFont="1" applyFill="1" applyProtection="1"/>
    <xf numFmtId="49" fontId="0" fillId="0" borderId="0" xfId="0" applyNumberFormat="1" applyProtection="1"/>
    <xf numFmtId="164" fontId="6" fillId="0" borderId="0" xfId="0" applyNumberFormat="1" applyFont="1" applyAlignment="1" applyProtection="1"/>
    <xf numFmtId="164" fontId="8" fillId="0" borderId="0" xfId="0" applyNumberFormat="1" applyFont="1" applyFill="1" applyProtection="1"/>
    <xf numFmtId="49" fontId="3" fillId="0" borderId="0" xfId="0" applyNumberFormat="1" applyFont="1" applyAlignment="1" applyProtection="1"/>
    <xf numFmtId="49" fontId="8" fillId="2" borderId="0" xfId="0" applyNumberFormat="1" applyFont="1" applyFill="1" applyProtection="1"/>
    <xf numFmtId="0" fontId="8" fillId="2" borderId="0" xfId="0" applyNumberFormat="1" applyFont="1" applyFill="1" applyAlignment="1" applyProtection="1">
      <alignment wrapText="1"/>
    </xf>
    <xf numFmtId="164" fontId="8" fillId="2" borderId="0" xfId="0" applyNumberFormat="1" applyFont="1" applyFill="1" applyProtection="1"/>
    <xf numFmtId="0" fontId="8" fillId="2" borderId="0" xfId="0" applyFont="1" applyFill="1" applyProtection="1"/>
    <xf numFmtId="49" fontId="1" fillId="0" borderId="0" xfId="0" applyNumberFormat="1" applyFont="1" applyProtection="1"/>
    <xf numFmtId="0" fontId="1" fillId="0" borderId="0" xfId="0" applyNumberFormat="1" applyFont="1" applyProtection="1"/>
    <xf numFmtId="164" fontId="1" fillId="0" borderId="0" xfId="0" applyNumberFormat="1" applyFont="1" applyProtection="1"/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left"/>
      <protection locked="0"/>
    </xf>
    <xf numFmtId="44" fontId="0" fillId="0" borderId="0" xfId="0" applyNumberFormat="1" applyProtection="1">
      <protection locked="0"/>
    </xf>
    <xf numFmtId="10" fontId="8" fillId="0" borderId="0" xfId="1" applyNumberFormat="1" applyFont="1" applyFill="1" applyProtection="1"/>
    <xf numFmtId="44" fontId="8" fillId="2" borderId="0" xfId="0" applyNumberFormat="1" applyFont="1" applyFill="1" applyProtection="1"/>
    <xf numFmtId="10" fontId="8" fillId="2" borderId="0" xfId="1" applyNumberFormat="1" applyFont="1" applyFill="1" applyProtection="1"/>
    <xf numFmtId="0" fontId="0" fillId="2" borderId="0" xfId="0" applyFill="1" applyProtection="1"/>
  </cellXfs>
  <cellStyles count="3">
    <cellStyle name="Procent" xfId="1" builtinId="5"/>
    <cellStyle name="Standaard" xfId="0" builtinId="0"/>
    <cellStyle name="Valuta" xfId="2" builtinId="4"/>
  </cellStyles>
  <dxfs count="2">
    <dxf>
      <border>
        <bottom style="thin">
          <color theme="5"/>
        </bottom>
        <vertical/>
        <horizontal/>
      </border>
    </dxf>
    <dxf>
      <border>
        <bottom style="thin">
          <color theme="5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abSelected="1" zoomScaleNormal="100" workbookViewId="0">
      <selection activeCell="C3" sqref="C3:E3"/>
    </sheetView>
  </sheetViews>
  <sheetFormatPr defaultColWidth="0" defaultRowHeight="12.75" zeroHeight="1" x14ac:dyDescent="0.2"/>
  <cols>
    <col min="1" max="1" width="4" style="111" customWidth="1"/>
    <col min="2" max="2" width="20.7109375" style="112" customWidth="1"/>
    <col min="3" max="3" width="14.85546875" style="112" customWidth="1"/>
    <col min="4" max="4" width="18.7109375" style="111" customWidth="1"/>
    <col min="5" max="5" width="16.7109375" style="113" customWidth="1"/>
    <col min="6" max="6" width="17.7109375" style="113" customWidth="1"/>
    <col min="7" max="16384" width="9.140625" style="43" hidden="1"/>
  </cols>
  <sheetData>
    <row r="1" spans="1:6" ht="22.5" x14ac:dyDescent="0.3">
      <c r="A1" s="83" t="s">
        <v>0</v>
      </c>
      <c r="B1" s="83"/>
      <c r="C1" s="83"/>
      <c r="D1" s="83"/>
      <c r="E1" s="83"/>
      <c r="F1" s="83"/>
    </row>
    <row r="2" spans="1:6" ht="27.95" customHeight="1" x14ac:dyDescent="0.2">
      <c r="A2" s="81" t="s">
        <v>2</v>
      </c>
      <c r="B2" s="81"/>
      <c r="C2" s="81"/>
      <c r="D2" s="81"/>
      <c r="E2" s="81"/>
      <c r="F2" s="81"/>
    </row>
    <row r="3" spans="1:6" s="37" customFormat="1" ht="19.5" customHeight="1" x14ac:dyDescent="0.15">
      <c r="A3" s="90" t="s">
        <v>3</v>
      </c>
      <c r="B3" s="90"/>
      <c r="C3" s="75"/>
      <c r="D3" s="75"/>
      <c r="E3" s="75"/>
      <c r="F3" s="38"/>
    </row>
    <row r="4" spans="1:6" s="37" customFormat="1" ht="20.100000000000001" customHeight="1" x14ac:dyDescent="0.15">
      <c r="A4" s="90" t="s">
        <v>4</v>
      </c>
      <c r="B4" s="90"/>
      <c r="C4" s="75"/>
      <c r="D4" s="75"/>
      <c r="E4" s="75"/>
      <c r="F4" s="38"/>
    </row>
    <row r="5" spans="1:6" s="37" customFormat="1" ht="19.5" customHeight="1" x14ac:dyDescent="0.15">
      <c r="A5" s="90" t="s">
        <v>5</v>
      </c>
      <c r="B5" s="90"/>
      <c r="C5" s="75"/>
      <c r="D5" s="75"/>
      <c r="E5" s="75"/>
      <c r="F5" s="38"/>
    </row>
    <row r="6" spans="1:6" s="37" customFormat="1" ht="20.100000000000001" customHeight="1" x14ac:dyDescent="0.15">
      <c r="A6" s="90" t="s">
        <v>4</v>
      </c>
      <c r="B6" s="90"/>
      <c r="C6" s="75"/>
      <c r="D6" s="75"/>
      <c r="E6" s="75"/>
      <c r="F6" s="38"/>
    </row>
    <row r="7" spans="1:6" s="37" customFormat="1" ht="20.100000000000001" customHeight="1" x14ac:dyDescent="0.15">
      <c r="A7" s="90" t="s">
        <v>6</v>
      </c>
      <c r="B7" s="90"/>
      <c r="C7" s="77"/>
      <c r="D7" s="77"/>
      <c r="E7" s="77"/>
      <c r="F7" s="38"/>
    </row>
    <row r="8" spans="1:6" s="37" customFormat="1" ht="20.100000000000001" customHeight="1" x14ac:dyDescent="0.15">
      <c r="A8" s="90" t="s">
        <v>7</v>
      </c>
      <c r="B8" s="90"/>
      <c r="C8" s="75"/>
      <c r="D8" s="75"/>
      <c r="E8" s="75"/>
      <c r="F8" s="38"/>
    </row>
    <row r="9" spans="1:6" s="37" customFormat="1" ht="20.100000000000001" customHeight="1" x14ac:dyDescent="0.15">
      <c r="A9" s="90" t="s">
        <v>8</v>
      </c>
      <c r="B9" s="90"/>
      <c r="C9" s="75"/>
      <c r="D9" s="75"/>
      <c r="E9" s="75"/>
      <c r="F9" s="38"/>
    </row>
    <row r="10" spans="1:6" s="37" customFormat="1" ht="20.100000000000001" customHeight="1" x14ac:dyDescent="0.15">
      <c r="A10" s="90" t="s">
        <v>9</v>
      </c>
      <c r="B10" s="90"/>
      <c r="C10" s="75"/>
      <c r="D10" s="75"/>
      <c r="E10" s="75"/>
      <c r="F10" s="38"/>
    </row>
    <row r="11" spans="1:6" ht="27.95" customHeight="1" x14ac:dyDescent="0.2">
      <c r="A11" s="81" t="s">
        <v>10</v>
      </c>
      <c r="B11" s="81"/>
      <c r="C11" s="81"/>
      <c r="D11" s="81"/>
      <c r="E11" s="81"/>
      <c r="F11" s="81"/>
    </row>
    <row r="12" spans="1:6" s="93" customFormat="1" ht="20.100000000000001" customHeight="1" x14ac:dyDescent="0.15">
      <c r="A12" s="91" t="s">
        <v>115</v>
      </c>
      <c r="B12" s="91"/>
      <c r="C12" s="91"/>
      <c r="D12" s="91"/>
      <c r="E12" s="91"/>
      <c r="F12" s="92">
        <f>SUM(F14:F53)</f>
        <v>0</v>
      </c>
    </row>
    <row r="13" spans="1:6" s="96" customFormat="1" ht="36" customHeight="1" x14ac:dyDescent="0.2">
      <c r="A13" s="11" t="s">
        <v>11</v>
      </c>
      <c r="B13" s="12" t="s">
        <v>12</v>
      </c>
      <c r="C13" s="12" t="s">
        <v>13</v>
      </c>
      <c r="D13" s="11" t="s">
        <v>14</v>
      </c>
      <c r="E13" s="94"/>
      <c r="F13" s="95" t="s">
        <v>17</v>
      </c>
    </row>
    <row r="14" spans="1:6" s="100" customFormat="1" ht="11.25" x14ac:dyDescent="0.15">
      <c r="A14" s="97" t="s">
        <v>102</v>
      </c>
      <c r="B14" s="47"/>
      <c r="C14" s="48"/>
      <c r="D14" s="70"/>
      <c r="E14" s="70"/>
      <c r="F14" s="88"/>
    </row>
    <row r="15" spans="1:6" s="102" customFormat="1" ht="11.25" x14ac:dyDescent="0.15">
      <c r="A15" s="101" t="s">
        <v>89</v>
      </c>
      <c r="B15" s="65"/>
      <c r="C15" s="66"/>
      <c r="D15" s="71"/>
      <c r="E15" s="71"/>
      <c r="F15" s="89"/>
    </row>
    <row r="16" spans="1:6" s="100" customFormat="1" ht="11.25" x14ac:dyDescent="0.15">
      <c r="A16" s="97" t="s">
        <v>90</v>
      </c>
      <c r="B16" s="47"/>
      <c r="C16" s="48"/>
      <c r="D16" s="70"/>
      <c r="E16" s="70"/>
      <c r="F16" s="88"/>
    </row>
    <row r="17" spans="1:6" s="102" customFormat="1" ht="11.25" x14ac:dyDescent="0.15">
      <c r="A17" s="101" t="s">
        <v>91</v>
      </c>
      <c r="B17" s="65"/>
      <c r="C17" s="66"/>
      <c r="D17" s="71"/>
      <c r="E17" s="71"/>
      <c r="F17" s="89"/>
    </row>
    <row r="18" spans="1:6" s="100" customFormat="1" ht="11.25" x14ac:dyDescent="0.15">
      <c r="A18" s="97" t="s">
        <v>92</v>
      </c>
      <c r="B18" s="47"/>
      <c r="C18" s="48"/>
      <c r="D18" s="70"/>
      <c r="E18" s="70"/>
      <c r="F18" s="88"/>
    </row>
    <row r="19" spans="1:6" s="102" customFormat="1" ht="11.25" x14ac:dyDescent="0.15">
      <c r="A19" s="101" t="s">
        <v>93</v>
      </c>
      <c r="B19" s="65"/>
      <c r="C19" s="66"/>
      <c r="D19" s="71"/>
      <c r="E19" s="71"/>
      <c r="F19" s="89"/>
    </row>
    <row r="20" spans="1:6" s="100" customFormat="1" ht="11.25" x14ac:dyDescent="0.15">
      <c r="A20" s="97" t="s">
        <v>94</v>
      </c>
      <c r="B20" s="47"/>
      <c r="C20" s="48"/>
      <c r="D20" s="70"/>
      <c r="E20" s="70"/>
      <c r="F20" s="88"/>
    </row>
    <row r="21" spans="1:6" s="102" customFormat="1" ht="11.25" x14ac:dyDescent="0.15">
      <c r="A21" s="101" t="s">
        <v>95</v>
      </c>
      <c r="B21" s="65"/>
      <c r="C21" s="66"/>
      <c r="D21" s="71"/>
      <c r="E21" s="71"/>
      <c r="F21" s="89"/>
    </row>
    <row r="22" spans="1:6" s="100" customFormat="1" ht="11.25" x14ac:dyDescent="0.15">
      <c r="A22" s="97" t="s">
        <v>96</v>
      </c>
      <c r="B22" s="47"/>
      <c r="C22" s="48"/>
      <c r="D22" s="70"/>
      <c r="E22" s="70"/>
      <c r="F22" s="88"/>
    </row>
    <row r="23" spans="1:6" s="102" customFormat="1" ht="11.25" x14ac:dyDescent="0.15">
      <c r="A23" s="101" t="s">
        <v>97</v>
      </c>
      <c r="B23" s="65"/>
      <c r="C23" s="66"/>
      <c r="D23" s="71"/>
      <c r="E23" s="71"/>
      <c r="F23" s="89"/>
    </row>
    <row r="24" spans="1:6" s="100" customFormat="1" ht="11.25" x14ac:dyDescent="0.15">
      <c r="A24" s="97" t="s">
        <v>98</v>
      </c>
      <c r="B24" s="47"/>
      <c r="C24" s="48"/>
      <c r="D24" s="70"/>
      <c r="E24" s="70"/>
      <c r="F24" s="88"/>
    </row>
    <row r="25" spans="1:6" s="102" customFormat="1" ht="11.25" x14ac:dyDescent="0.15">
      <c r="A25" s="101" t="s">
        <v>99</v>
      </c>
      <c r="B25" s="65"/>
      <c r="C25" s="66"/>
      <c r="D25" s="71"/>
      <c r="E25" s="71"/>
      <c r="F25" s="89"/>
    </row>
    <row r="26" spans="1:6" s="100" customFormat="1" ht="11.25" x14ac:dyDescent="0.15">
      <c r="A26" s="97" t="s">
        <v>100</v>
      </c>
      <c r="B26" s="47"/>
      <c r="C26" s="48"/>
      <c r="D26" s="70"/>
      <c r="E26" s="70"/>
      <c r="F26" s="88"/>
    </row>
    <row r="27" spans="1:6" s="102" customFormat="1" ht="11.25" x14ac:dyDescent="0.15">
      <c r="A27" s="101" t="s">
        <v>101</v>
      </c>
      <c r="B27" s="65"/>
      <c r="C27" s="66"/>
      <c r="D27" s="71"/>
      <c r="E27" s="71"/>
      <c r="F27" s="89"/>
    </row>
    <row r="28" spans="1:6" s="103" customFormat="1" ht="15" x14ac:dyDescent="0.25">
      <c r="A28" s="103" t="s">
        <v>103</v>
      </c>
      <c r="B28" s="114"/>
      <c r="C28" s="114"/>
      <c r="D28" s="115"/>
      <c r="E28" s="115"/>
      <c r="F28" s="116"/>
    </row>
    <row r="29" spans="1:6" s="102" customFormat="1" ht="11.25" x14ac:dyDescent="0.15">
      <c r="A29" s="101" t="s">
        <v>104</v>
      </c>
      <c r="B29" s="65"/>
      <c r="C29" s="66"/>
      <c r="D29" s="71"/>
      <c r="E29" s="71"/>
      <c r="F29" s="89"/>
    </row>
    <row r="30" spans="1:6" s="103" customFormat="1" ht="15" x14ac:dyDescent="0.25">
      <c r="A30" s="103" t="s">
        <v>105</v>
      </c>
      <c r="B30" s="114"/>
      <c r="C30" s="114"/>
      <c r="D30" s="115"/>
      <c r="E30" s="115"/>
      <c r="F30" s="116"/>
    </row>
    <row r="31" spans="1:6" s="102" customFormat="1" ht="11.25" x14ac:dyDescent="0.15">
      <c r="A31" s="101" t="s">
        <v>106</v>
      </c>
      <c r="B31" s="65"/>
      <c r="C31" s="66"/>
      <c r="D31" s="71"/>
      <c r="E31" s="71"/>
      <c r="F31" s="89"/>
    </row>
    <row r="32" spans="1:6" s="103" customFormat="1" ht="15" x14ac:dyDescent="0.25">
      <c r="A32" s="103" t="s">
        <v>107</v>
      </c>
      <c r="B32" s="114"/>
      <c r="C32" s="114"/>
      <c r="D32" s="115"/>
      <c r="E32" s="115"/>
      <c r="F32" s="116"/>
    </row>
    <row r="33" spans="1:6" s="102" customFormat="1" ht="11.25" x14ac:dyDescent="0.15">
      <c r="A33" s="101" t="s">
        <v>108</v>
      </c>
      <c r="B33" s="65"/>
      <c r="C33" s="66"/>
      <c r="D33" s="71"/>
      <c r="E33" s="71"/>
      <c r="F33" s="89"/>
    </row>
    <row r="34" spans="1:6" s="103" customFormat="1" ht="15" x14ac:dyDescent="0.25">
      <c r="A34" s="103" t="s">
        <v>116</v>
      </c>
      <c r="B34" s="114"/>
      <c r="C34" s="114"/>
      <c r="D34" s="115"/>
      <c r="E34" s="115"/>
      <c r="F34" s="116"/>
    </row>
    <row r="35" spans="1:6" s="102" customFormat="1" ht="11.25" x14ac:dyDescent="0.15">
      <c r="A35" s="101" t="s">
        <v>117</v>
      </c>
      <c r="B35" s="65"/>
      <c r="C35" s="66"/>
      <c r="D35" s="71"/>
      <c r="E35" s="71"/>
      <c r="F35" s="89"/>
    </row>
    <row r="36" spans="1:6" s="103" customFormat="1" ht="15" x14ac:dyDescent="0.25">
      <c r="A36" s="103" t="s">
        <v>118</v>
      </c>
      <c r="B36" s="114"/>
      <c r="C36" s="114"/>
      <c r="D36" s="115"/>
      <c r="E36" s="115"/>
      <c r="F36" s="116"/>
    </row>
    <row r="37" spans="1:6" s="102" customFormat="1" ht="11.25" x14ac:dyDescent="0.15">
      <c r="A37" s="101" t="s">
        <v>119</v>
      </c>
      <c r="B37" s="65"/>
      <c r="C37" s="66"/>
      <c r="D37" s="71"/>
      <c r="E37" s="71"/>
      <c r="F37" s="89"/>
    </row>
    <row r="38" spans="1:6" s="103" customFormat="1" ht="15" x14ac:dyDescent="0.25">
      <c r="A38" s="103" t="s">
        <v>120</v>
      </c>
      <c r="B38" s="114"/>
      <c r="C38" s="114"/>
      <c r="D38" s="115"/>
      <c r="E38" s="115"/>
      <c r="F38" s="116"/>
    </row>
    <row r="39" spans="1:6" s="102" customFormat="1" ht="11.25" x14ac:dyDescent="0.15">
      <c r="A39" s="101" t="s">
        <v>121</v>
      </c>
      <c r="B39" s="65"/>
      <c r="C39" s="66"/>
      <c r="D39" s="71"/>
      <c r="E39" s="71"/>
      <c r="F39" s="89"/>
    </row>
    <row r="40" spans="1:6" s="103" customFormat="1" ht="15" x14ac:dyDescent="0.25">
      <c r="A40" s="103" t="s">
        <v>122</v>
      </c>
      <c r="B40" s="114"/>
      <c r="C40" s="114"/>
      <c r="D40" s="115"/>
      <c r="E40" s="115"/>
      <c r="F40" s="116"/>
    </row>
    <row r="41" spans="1:6" s="102" customFormat="1" ht="11.25" x14ac:dyDescent="0.15">
      <c r="A41" s="101" t="s">
        <v>123</v>
      </c>
      <c r="B41" s="65"/>
      <c r="C41" s="66"/>
      <c r="D41" s="71"/>
      <c r="E41" s="71"/>
      <c r="F41" s="89"/>
    </row>
    <row r="42" spans="1:6" s="103" customFormat="1" ht="15" x14ac:dyDescent="0.25">
      <c r="A42" s="103" t="s">
        <v>124</v>
      </c>
      <c r="B42" s="114"/>
      <c r="C42" s="114"/>
      <c r="D42" s="115"/>
      <c r="E42" s="115"/>
      <c r="F42" s="116"/>
    </row>
    <row r="43" spans="1:6" s="102" customFormat="1" ht="11.25" x14ac:dyDescent="0.15">
      <c r="A43" s="101" t="s">
        <v>125</v>
      </c>
      <c r="B43" s="65"/>
      <c r="C43" s="66"/>
      <c r="D43" s="71"/>
      <c r="E43" s="71"/>
      <c r="F43" s="89"/>
    </row>
    <row r="44" spans="1:6" s="103" customFormat="1" ht="15" x14ac:dyDescent="0.25">
      <c r="A44" s="103" t="s">
        <v>126</v>
      </c>
      <c r="B44" s="114"/>
      <c r="C44" s="114"/>
      <c r="D44" s="115"/>
      <c r="E44" s="115"/>
      <c r="F44" s="116"/>
    </row>
    <row r="45" spans="1:6" s="102" customFormat="1" ht="11.25" x14ac:dyDescent="0.15">
      <c r="A45" s="101" t="s">
        <v>127</v>
      </c>
      <c r="B45" s="65"/>
      <c r="C45" s="66"/>
      <c r="D45" s="71"/>
      <c r="E45" s="71"/>
      <c r="F45" s="89"/>
    </row>
    <row r="46" spans="1:6" s="103" customFormat="1" ht="15" x14ac:dyDescent="0.25">
      <c r="A46" s="103" t="s">
        <v>128</v>
      </c>
      <c r="B46" s="114"/>
      <c r="C46" s="114"/>
      <c r="D46" s="115"/>
      <c r="E46" s="115"/>
      <c r="F46" s="116"/>
    </row>
    <row r="47" spans="1:6" s="102" customFormat="1" ht="11.25" x14ac:dyDescent="0.15">
      <c r="A47" s="101" t="s">
        <v>129</v>
      </c>
      <c r="B47" s="65"/>
      <c r="C47" s="66"/>
      <c r="D47" s="71"/>
      <c r="E47" s="71"/>
      <c r="F47" s="89"/>
    </row>
    <row r="48" spans="1:6" s="103" customFormat="1" ht="15" x14ac:dyDescent="0.25">
      <c r="A48" s="103" t="s">
        <v>130</v>
      </c>
      <c r="B48" s="114"/>
      <c r="C48" s="114"/>
      <c r="D48" s="115"/>
      <c r="E48" s="115"/>
      <c r="F48" s="116"/>
    </row>
    <row r="49" spans="1:6" s="102" customFormat="1" ht="11.25" x14ac:dyDescent="0.15">
      <c r="A49" s="101" t="s">
        <v>131</v>
      </c>
      <c r="B49" s="65"/>
      <c r="C49" s="66"/>
      <c r="D49" s="71"/>
      <c r="E49" s="71"/>
      <c r="F49" s="89"/>
    </row>
    <row r="50" spans="1:6" s="103" customFormat="1" ht="15" x14ac:dyDescent="0.25">
      <c r="A50" s="103" t="s">
        <v>132</v>
      </c>
      <c r="B50" s="114"/>
      <c r="C50" s="114"/>
      <c r="D50" s="115"/>
      <c r="E50" s="115"/>
      <c r="F50" s="116"/>
    </row>
    <row r="51" spans="1:6" s="102" customFormat="1" ht="11.25" x14ac:dyDescent="0.15">
      <c r="A51" s="101" t="s">
        <v>133</v>
      </c>
      <c r="B51" s="65"/>
      <c r="C51" s="66"/>
      <c r="D51" s="71"/>
      <c r="E51" s="71"/>
      <c r="F51" s="89"/>
    </row>
    <row r="52" spans="1:6" s="103" customFormat="1" ht="15" x14ac:dyDescent="0.25">
      <c r="A52" s="103" t="s">
        <v>134</v>
      </c>
      <c r="B52" s="114"/>
      <c r="C52" s="114"/>
      <c r="D52" s="115"/>
      <c r="E52" s="115"/>
      <c r="F52" s="116"/>
    </row>
    <row r="53" spans="1:6" s="102" customFormat="1" ht="11.25" x14ac:dyDescent="0.15">
      <c r="A53" s="101" t="s">
        <v>135</v>
      </c>
      <c r="B53" s="65"/>
      <c r="C53" s="66"/>
      <c r="D53" s="71"/>
      <c r="E53" s="71"/>
      <c r="F53" s="89"/>
    </row>
    <row r="54" spans="1:6" ht="27.95" customHeight="1" x14ac:dyDescent="0.2">
      <c r="A54" s="81" t="s">
        <v>18</v>
      </c>
      <c r="B54" s="81"/>
      <c r="C54" s="81"/>
      <c r="D54" s="81"/>
      <c r="E54" s="81"/>
      <c r="F54" s="81"/>
    </row>
    <row r="55" spans="1:6" s="37" customFormat="1" ht="20.25" customHeight="1" x14ac:dyDescent="0.15">
      <c r="A55" s="91" t="s">
        <v>111</v>
      </c>
      <c r="B55" s="91"/>
      <c r="C55" s="91"/>
      <c r="D55" s="91"/>
      <c r="E55" s="91"/>
      <c r="F55" s="92">
        <f>SUM(E58:E117)</f>
        <v>0</v>
      </c>
    </row>
    <row r="56" spans="1:6" s="93" customFormat="1" ht="20.100000000000001" customHeight="1" x14ac:dyDescent="0.15">
      <c r="A56" s="91" t="s">
        <v>112</v>
      </c>
      <c r="B56" s="91"/>
      <c r="C56" s="91"/>
      <c r="D56" s="91"/>
      <c r="E56" s="91"/>
      <c r="F56" s="92">
        <f>SUM(F58:F117)</f>
        <v>0</v>
      </c>
    </row>
    <row r="57" spans="1:6" s="96" customFormat="1" ht="28.35" customHeight="1" x14ac:dyDescent="0.2">
      <c r="A57" s="11" t="s">
        <v>11</v>
      </c>
      <c r="B57" s="12" t="s">
        <v>12</v>
      </c>
      <c r="C57" s="12" t="s">
        <v>13</v>
      </c>
      <c r="D57" s="11" t="s">
        <v>14</v>
      </c>
      <c r="E57" s="104" t="s">
        <v>16</v>
      </c>
      <c r="F57" s="104" t="s">
        <v>15</v>
      </c>
    </row>
    <row r="58" spans="1:6" s="100" customFormat="1" ht="11.25" x14ac:dyDescent="0.15">
      <c r="A58" s="100">
        <v>1</v>
      </c>
      <c r="B58" s="50"/>
      <c r="C58" s="50"/>
      <c r="D58" s="50"/>
      <c r="E58" s="49"/>
      <c r="F58" s="49"/>
    </row>
    <row r="59" spans="1:6" s="102" customFormat="1" ht="11.25" x14ac:dyDescent="0.15">
      <c r="A59" s="102">
        <v>2</v>
      </c>
      <c r="B59" s="68"/>
      <c r="C59" s="68"/>
      <c r="D59" s="68"/>
      <c r="E59" s="67"/>
      <c r="F59" s="67"/>
    </row>
    <row r="60" spans="1:6" s="100" customFormat="1" ht="11.25" x14ac:dyDescent="0.15">
      <c r="A60" s="100">
        <v>3</v>
      </c>
      <c r="B60" s="50"/>
      <c r="C60" s="50"/>
      <c r="D60" s="50"/>
      <c r="E60" s="49"/>
      <c r="F60" s="49"/>
    </row>
    <row r="61" spans="1:6" s="102" customFormat="1" ht="11.25" x14ac:dyDescent="0.15">
      <c r="A61" s="102">
        <v>4</v>
      </c>
      <c r="B61" s="68"/>
      <c r="C61" s="68"/>
      <c r="D61" s="68"/>
      <c r="E61" s="67"/>
      <c r="F61" s="67"/>
    </row>
    <row r="62" spans="1:6" s="100" customFormat="1" ht="11.25" x14ac:dyDescent="0.15">
      <c r="A62" s="100">
        <v>5</v>
      </c>
      <c r="B62" s="50"/>
      <c r="C62" s="50"/>
      <c r="D62" s="50"/>
      <c r="E62" s="49"/>
      <c r="F62" s="49"/>
    </row>
    <row r="63" spans="1:6" s="102" customFormat="1" ht="11.25" x14ac:dyDescent="0.15">
      <c r="A63" s="102">
        <v>6</v>
      </c>
      <c r="B63" s="68"/>
      <c r="C63" s="68"/>
      <c r="D63" s="68"/>
      <c r="E63" s="67"/>
      <c r="F63" s="67"/>
    </row>
    <row r="64" spans="1:6" s="100" customFormat="1" ht="11.25" x14ac:dyDescent="0.15">
      <c r="A64" s="100">
        <v>7</v>
      </c>
      <c r="B64" s="50"/>
      <c r="C64" s="50"/>
      <c r="D64" s="50"/>
      <c r="E64" s="49"/>
      <c r="F64" s="49"/>
    </row>
    <row r="65" spans="1:6" s="102" customFormat="1" ht="11.25" x14ac:dyDescent="0.15">
      <c r="A65" s="102">
        <v>8</v>
      </c>
      <c r="B65" s="68"/>
      <c r="C65" s="68"/>
      <c r="D65" s="68"/>
      <c r="E65" s="67"/>
      <c r="F65" s="67"/>
    </row>
    <row r="66" spans="1:6" s="100" customFormat="1" ht="11.25" x14ac:dyDescent="0.15">
      <c r="A66" s="100">
        <v>9</v>
      </c>
      <c r="B66" s="50"/>
      <c r="C66" s="50"/>
      <c r="D66" s="50"/>
      <c r="E66" s="49"/>
      <c r="F66" s="49"/>
    </row>
    <row r="67" spans="1:6" s="102" customFormat="1" ht="11.25" x14ac:dyDescent="0.15">
      <c r="A67" s="102">
        <v>10</v>
      </c>
      <c r="B67" s="68"/>
      <c r="C67" s="68"/>
      <c r="D67" s="68"/>
      <c r="E67" s="67"/>
      <c r="F67" s="67"/>
    </row>
    <row r="68" spans="1:6" s="100" customFormat="1" ht="11.25" x14ac:dyDescent="0.15">
      <c r="A68" s="100">
        <v>11</v>
      </c>
      <c r="B68" s="50"/>
      <c r="C68" s="50"/>
      <c r="D68" s="50"/>
      <c r="E68" s="49"/>
      <c r="F68" s="49"/>
    </row>
    <row r="69" spans="1:6" s="102" customFormat="1" ht="11.25" x14ac:dyDescent="0.15">
      <c r="A69" s="102">
        <v>12</v>
      </c>
      <c r="B69" s="68"/>
      <c r="C69" s="68"/>
      <c r="D69" s="68"/>
      <c r="E69" s="67"/>
      <c r="F69" s="67"/>
    </row>
    <row r="70" spans="1:6" s="100" customFormat="1" ht="11.25" x14ac:dyDescent="0.15">
      <c r="A70" s="100">
        <v>13</v>
      </c>
      <c r="B70" s="50"/>
      <c r="C70" s="50"/>
      <c r="D70" s="50"/>
      <c r="E70" s="49"/>
      <c r="F70" s="49"/>
    </row>
    <row r="71" spans="1:6" s="102" customFormat="1" ht="11.25" x14ac:dyDescent="0.15">
      <c r="A71" s="102">
        <v>14</v>
      </c>
      <c r="B71" s="68"/>
      <c r="C71" s="68"/>
      <c r="D71" s="68"/>
      <c r="E71" s="67"/>
      <c r="F71" s="67"/>
    </row>
    <row r="72" spans="1:6" s="100" customFormat="1" ht="11.25" x14ac:dyDescent="0.15">
      <c r="A72" s="100">
        <v>15</v>
      </c>
      <c r="B72" s="50"/>
      <c r="C72" s="50"/>
      <c r="D72" s="50"/>
      <c r="E72" s="49"/>
      <c r="F72" s="49"/>
    </row>
    <row r="73" spans="1:6" s="102" customFormat="1" ht="11.25" x14ac:dyDescent="0.15">
      <c r="A73" s="102">
        <v>16</v>
      </c>
      <c r="B73" s="68"/>
      <c r="C73" s="68"/>
      <c r="D73" s="68"/>
      <c r="E73" s="67"/>
      <c r="F73" s="67"/>
    </row>
    <row r="74" spans="1:6" s="100" customFormat="1" ht="11.25" x14ac:dyDescent="0.15">
      <c r="A74" s="100">
        <v>17</v>
      </c>
      <c r="B74" s="50"/>
      <c r="C74" s="50"/>
      <c r="D74" s="50"/>
      <c r="E74" s="49"/>
      <c r="F74" s="49"/>
    </row>
    <row r="75" spans="1:6" s="102" customFormat="1" ht="11.25" x14ac:dyDescent="0.15">
      <c r="A75" s="102">
        <v>18</v>
      </c>
      <c r="B75" s="68"/>
      <c r="C75" s="68"/>
      <c r="D75" s="68"/>
      <c r="E75" s="67"/>
      <c r="F75" s="67"/>
    </row>
    <row r="76" spans="1:6" s="100" customFormat="1" ht="11.25" x14ac:dyDescent="0.15">
      <c r="A76" s="100">
        <v>19</v>
      </c>
      <c r="B76" s="50"/>
      <c r="C76" s="50"/>
      <c r="D76" s="50"/>
      <c r="E76" s="49"/>
      <c r="F76" s="49"/>
    </row>
    <row r="77" spans="1:6" s="102" customFormat="1" ht="11.25" x14ac:dyDescent="0.15">
      <c r="A77" s="102">
        <v>20</v>
      </c>
      <c r="B77" s="68"/>
      <c r="C77" s="68"/>
      <c r="D77" s="68"/>
      <c r="E77" s="67"/>
      <c r="F77" s="67"/>
    </row>
    <row r="78" spans="1:6" s="100" customFormat="1" ht="11.25" x14ac:dyDescent="0.15">
      <c r="A78" s="100">
        <v>21</v>
      </c>
      <c r="B78" s="50"/>
      <c r="C78" s="50"/>
      <c r="D78" s="50"/>
      <c r="E78" s="49"/>
      <c r="F78" s="49"/>
    </row>
    <row r="79" spans="1:6" s="102" customFormat="1" ht="11.25" x14ac:dyDescent="0.15">
      <c r="A79" s="102">
        <v>22</v>
      </c>
      <c r="B79" s="68"/>
      <c r="C79" s="68"/>
      <c r="D79" s="68"/>
      <c r="E79" s="67"/>
      <c r="F79" s="67"/>
    </row>
    <row r="80" spans="1:6" s="100" customFormat="1" ht="11.25" x14ac:dyDescent="0.15">
      <c r="A80" s="100">
        <v>23</v>
      </c>
      <c r="B80" s="50"/>
      <c r="C80" s="50"/>
      <c r="D80" s="50"/>
      <c r="E80" s="49"/>
      <c r="F80" s="49"/>
    </row>
    <row r="81" spans="1:6" s="102" customFormat="1" ht="11.25" x14ac:dyDescent="0.15">
      <c r="A81" s="102">
        <v>24</v>
      </c>
      <c r="B81" s="68"/>
      <c r="C81" s="68"/>
      <c r="D81" s="68"/>
      <c r="E81" s="67"/>
      <c r="F81" s="67"/>
    </row>
    <row r="82" spans="1:6" s="100" customFormat="1" ht="11.25" x14ac:dyDescent="0.15">
      <c r="A82" s="100">
        <v>25</v>
      </c>
      <c r="B82" s="50"/>
      <c r="C82" s="50"/>
      <c r="D82" s="50"/>
      <c r="E82" s="49"/>
      <c r="F82" s="49"/>
    </row>
    <row r="83" spans="1:6" s="102" customFormat="1" ht="11.25" x14ac:dyDescent="0.15">
      <c r="A83" s="102">
        <v>26</v>
      </c>
      <c r="B83" s="68"/>
      <c r="C83" s="68"/>
      <c r="D83" s="68"/>
      <c r="E83" s="67"/>
      <c r="F83" s="67"/>
    </row>
    <row r="84" spans="1:6" s="100" customFormat="1" ht="11.25" x14ac:dyDescent="0.15">
      <c r="A84" s="100">
        <v>27</v>
      </c>
      <c r="B84" s="50"/>
      <c r="C84" s="50"/>
      <c r="D84" s="50"/>
      <c r="E84" s="49"/>
      <c r="F84" s="49"/>
    </row>
    <row r="85" spans="1:6" s="102" customFormat="1" ht="11.25" x14ac:dyDescent="0.15">
      <c r="A85" s="102">
        <v>28</v>
      </c>
      <c r="B85" s="68"/>
      <c r="C85" s="68"/>
      <c r="D85" s="68"/>
      <c r="E85" s="67"/>
      <c r="F85" s="67"/>
    </row>
    <row r="86" spans="1:6" s="100" customFormat="1" ht="11.25" x14ac:dyDescent="0.15">
      <c r="A86" s="100">
        <v>29</v>
      </c>
      <c r="B86" s="50"/>
      <c r="C86" s="50"/>
      <c r="D86" s="50"/>
      <c r="E86" s="49"/>
      <c r="F86" s="49"/>
    </row>
    <row r="87" spans="1:6" s="102" customFormat="1" ht="11.25" x14ac:dyDescent="0.15">
      <c r="A87" s="102">
        <v>30</v>
      </c>
      <c r="B87" s="68"/>
      <c r="C87" s="68"/>
      <c r="D87" s="68"/>
      <c r="E87" s="67"/>
      <c r="F87" s="67"/>
    </row>
    <row r="88" spans="1:6" s="100" customFormat="1" ht="11.25" x14ac:dyDescent="0.15">
      <c r="A88" s="100">
        <v>31</v>
      </c>
      <c r="B88" s="50"/>
      <c r="C88" s="50"/>
      <c r="D88" s="50"/>
      <c r="E88" s="49"/>
      <c r="F88" s="49"/>
    </row>
    <row r="89" spans="1:6" s="102" customFormat="1" ht="11.25" x14ac:dyDescent="0.15">
      <c r="A89" s="102">
        <v>32</v>
      </c>
      <c r="B89" s="68"/>
      <c r="C89" s="68"/>
      <c r="D89" s="68"/>
      <c r="E89" s="67"/>
      <c r="F89" s="67"/>
    </row>
    <row r="90" spans="1:6" s="100" customFormat="1" ht="11.25" x14ac:dyDescent="0.15">
      <c r="A90" s="100">
        <v>33</v>
      </c>
      <c r="B90" s="50"/>
      <c r="C90" s="50"/>
      <c r="D90" s="50"/>
      <c r="E90" s="49"/>
      <c r="F90" s="49"/>
    </row>
    <row r="91" spans="1:6" s="102" customFormat="1" ht="11.25" x14ac:dyDescent="0.15">
      <c r="A91" s="102">
        <v>34</v>
      </c>
      <c r="B91" s="68"/>
      <c r="C91" s="68"/>
      <c r="D91" s="68"/>
      <c r="E91" s="67"/>
      <c r="F91" s="67"/>
    </row>
    <row r="92" spans="1:6" s="100" customFormat="1" ht="11.25" x14ac:dyDescent="0.15">
      <c r="A92" s="100">
        <v>35</v>
      </c>
      <c r="B92" s="50"/>
      <c r="C92" s="50"/>
      <c r="D92" s="50"/>
      <c r="E92" s="49"/>
      <c r="F92" s="49"/>
    </row>
    <row r="93" spans="1:6" s="102" customFormat="1" ht="11.25" x14ac:dyDescent="0.15">
      <c r="A93" s="102">
        <v>36</v>
      </c>
      <c r="B93" s="68"/>
      <c r="C93" s="68"/>
      <c r="D93" s="68"/>
      <c r="E93" s="67"/>
      <c r="F93" s="67"/>
    </row>
    <row r="94" spans="1:6" s="100" customFormat="1" ht="11.25" x14ac:dyDescent="0.15">
      <c r="A94" s="100">
        <v>37</v>
      </c>
      <c r="B94" s="50"/>
      <c r="C94" s="50"/>
      <c r="D94" s="50"/>
      <c r="E94" s="49"/>
      <c r="F94" s="49"/>
    </row>
    <row r="95" spans="1:6" s="102" customFormat="1" ht="11.25" x14ac:dyDescent="0.15">
      <c r="A95" s="102">
        <v>38</v>
      </c>
      <c r="B95" s="68"/>
      <c r="C95" s="68"/>
      <c r="D95" s="68"/>
      <c r="E95" s="67"/>
      <c r="F95" s="67"/>
    </row>
    <row r="96" spans="1:6" s="100" customFormat="1" ht="11.25" x14ac:dyDescent="0.15">
      <c r="A96" s="100">
        <v>39</v>
      </c>
      <c r="B96" s="50"/>
      <c r="C96" s="50"/>
      <c r="D96" s="50"/>
      <c r="E96" s="49"/>
      <c r="F96" s="49"/>
    </row>
    <row r="97" spans="1:6" s="102" customFormat="1" ht="11.25" x14ac:dyDescent="0.15">
      <c r="A97" s="102">
        <v>40</v>
      </c>
      <c r="B97" s="68"/>
      <c r="C97" s="68"/>
      <c r="D97" s="68"/>
      <c r="E97" s="67"/>
      <c r="F97" s="67"/>
    </row>
    <row r="98" spans="1:6" s="100" customFormat="1" ht="11.25" x14ac:dyDescent="0.15">
      <c r="A98" s="100">
        <v>41</v>
      </c>
      <c r="B98" s="50"/>
      <c r="C98" s="50"/>
      <c r="D98" s="50"/>
      <c r="E98" s="49"/>
      <c r="F98" s="49"/>
    </row>
    <row r="99" spans="1:6" s="102" customFormat="1" ht="11.25" x14ac:dyDescent="0.15">
      <c r="A99" s="102">
        <v>42</v>
      </c>
      <c r="B99" s="68"/>
      <c r="C99" s="68"/>
      <c r="D99" s="68"/>
      <c r="E99" s="67"/>
      <c r="F99" s="67"/>
    </row>
    <row r="100" spans="1:6" s="100" customFormat="1" ht="11.25" x14ac:dyDescent="0.15">
      <c r="A100" s="100">
        <v>43</v>
      </c>
      <c r="B100" s="50"/>
      <c r="C100" s="50"/>
      <c r="D100" s="50"/>
      <c r="E100" s="49"/>
      <c r="F100" s="49"/>
    </row>
    <row r="101" spans="1:6" s="102" customFormat="1" ht="11.25" x14ac:dyDescent="0.15">
      <c r="A101" s="102">
        <v>44</v>
      </c>
      <c r="B101" s="68"/>
      <c r="C101" s="68"/>
      <c r="D101" s="68"/>
      <c r="E101" s="67"/>
      <c r="F101" s="67"/>
    </row>
    <row r="102" spans="1:6" s="100" customFormat="1" ht="11.25" x14ac:dyDescent="0.15">
      <c r="A102" s="100">
        <v>45</v>
      </c>
      <c r="B102" s="50"/>
      <c r="C102" s="50"/>
      <c r="D102" s="50"/>
      <c r="E102" s="49"/>
      <c r="F102" s="49"/>
    </row>
    <row r="103" spans="1:6" s="102" customFormat="1" ht="11.25" x14ac:dyDescent="0.15">
      <c r="A103" s="102">
        <v>46</v>
      </c>
      <c r="B103" s="68"/>
      <c r="C103" s="68"/>
      <c r="D103" s="68"/>
      <c r="E103" s="67"/>
      <c r="F103" s="67"/>
    </row>
    <row r="104" spans="1:6" s="100" customFormat="1" ht="11.25" x14ac:dyDescent="0.15">
      <c r="A104" s="100">
        <v>47</v>
      </c>
      <c r="B104" s="50"/>
      <c r="C104" s="50"/>
      <c r="D104" s="50"/>
      <c r="E104" s="49"/>
      <c r="F104" s="49"/>
    </row>
    <row r="105" spans="1:6" s="102" customFormat="1" ht="11.25" x14ac:dyDescent="0.15">
      <c r="A105" s="102">
        <v>48</v>
      </c>
      <c r="B105" s="68"/>
      <c r="C105" s="68"/>
      <c r="D105" s="68"/>
      <c r="E105" s="67"/>
      <c r="F105" s="67"/>
    </row>
    <row r="106" spans="1:6" s="100" customFormat="1" ht="11.25" x14ac:dyDescent="0.15">
      <c r="A106" s="100">
        <v>49</v>
      </c>
      <c r="B106" s="50"/>
      <c r="C106" s="50"/>
      <c r="D106" s="50"/>
      <c r="E106" s="49"/>
      <c r="F106" s="49"/>
    </row>
    <row r="107" spans="1:6" s="102" customFormat="1" ht="11.25" x14ac:dyDescent="0.15">
      <c r="A107" s="102">
        <v>50</v>
      </c>
      <c r="B107" s="68"/>
      <c r="C107" s="68"/>
      <c r="D107" s="68"/>
      <c r="E107" s="67"/>
      <c r="F107" s="67"/>
    </row>
    <row r="108" spans="1:6" s="100" customFormat="1" ht="11.25" x14ac:dyDescent="0.15">
      <c r="A108" s="100">
        <v>51</v>
      </c>
      <c r="B108" s="50"/>
      <c r="C108" s="50"/>
      <c r="D108" s="50"/>
      <c r="E108" s="49"/>
      <c r="F108" s="49"/>
    </row>
    <row r="109" spans="1:6" s="102" customFormat="1" ht="11.25" x14ac:dyDescent="0.15">
      <c r="A109" s="102">
        <v>52</v>
      </c>
      <c r="B109" s="68"/>
      <c r="C109" s="68"/>
      <c r="D109" s="68"/>
      <c r="E109" s="67"/>
      <c r="F109" s="67"/>
    </row>
    <row r="110" spans="1:6" s="100" customFormat="1" ht="11.25" x14ac:dyDescent="0.15">
      <c r="A110" s="100">
        <v>53</v>
      </c>
      <c r="B110" s="50"/>
      <c r="C110" s="50"/>
      <c r="D110" s="50"/>
      <c r="E110" s="49"/>
      <c r="F110" s="49"/>
    </row>
    <row r="111" spans="1:6" s="102" customFormat="1" ht="11.25" x14ac:dyDescent="0.15">
      <c r="A111" s="102">
        <v>54</v>
      </c>
      <c r="B111" s="68"/>
      <c r="C111" s="68"/>
      <c r="D111" s="68"/>
      <c r="E111" s="67"/>
      <c r="F111" s="67"/>
    </row>
    <row r="112" spans="1:6" s="100" customFormat="1" ht="11.25" x14ac:dyDescent="0.15">
      <c r="A112" s="100">
        <v>55</v>
      </c>
      <c r="B112" s="50"/>
      <c r="C112" s="50"/>
      <c r="D112" s="50"/>
      <c r="E112" s="49"/>
      <c r="F112" s="49"/>
    </row>
    <row r="113" spans="1:6" s="102" customFormat="1" ht="11.25" x14ac:dyDescent="0.15">
      <c r="A113" s="102">
        <v>56</v>
      </c>
      <c r="B113" s="68"/>
      <c r="C113" s="68"/>
      <c r="D113" s="68"/>
      <c r="E113" s="67"/>
      <c r="F113" s="67"/>
    </row>
    <row r="114" spans="1:6" s="100" customFormat="1" ht="11.25" x14ac:dyDescent="0.15">
      <c r="A114" s="100">
        <v>57</v>
      </c>
      <c r="B114" s="50"/>
      <c r="C114" s="50"/>
      <c r="D114" s="50"/>
      <c r="E114" s="49"/>
      <c r="F114" s="49"/>
    </row>
    <row r="115" spans="1:6" s="102" customFormat="1" ht="11.25" x14ac:dyDescent="0.15">
      <c r="A115" s="102">
        <v>58</v>
      </c>
      <c r="B115" s="68"/>
      <c r="C115" s="68"/>
      <c r="D115" s="68"/>
      <c r="E115" s="67"/>
      <c r="F115" s="67"/>
    </row>
    <row r="116" spans="1:6" s="100" customFormat="1" ht="11.25" x14ac:dyDescent="0.15">
      <c r="A116" s="100">
        <v>59</v>
      </c>
      <c r="B116" s="50"/>
      <c r="C116" s="50"/>
      <c r="D116" s="50"/>
      <c r="E116" s="49"/>
      <c r="F116" s="49"/>
    </row>
    <row r="117" spans="1:6" s="102" customFormat="1" ht="11.25" x14ac:dyDescent="0.15">
      <c r="A117" s="102">
        <v>60</v>
      </c>
      <c r="B117" s="68"/>
      <c r="C117" s="68"/>
      <c r="D117" s="68"/>
      <c r="E117" s="67"/>
      <c r="F117" s="67"/>
    </row>
    <row r="118" spans="1:6" ht="27.95" customHeight="1" x14ac:dyDescent="0.2">
      <c r="A118" s="106" t="s">
        <v>19</v>
      </c>
      <c r="B118" s="106"/>
      <c r="C118" s="106"/>
      <c r="D118" s="106"/>
      <c r="E118" s="106"/>
      <c r="F118" s="106"/>
    </row>
    <row r="119" spans="1:6" ht="28.35" customHeight="1" x14ac:dyDescent="0.2">
      <c r="A119" s="11" t="s">
        <v>11</v>
      </c>
      <c r="B119" s="12" t="s">
        <v>12</v>
      </c>
      <c r="C119" s="12" t="s">
        <v>13</v>
      </c>
      <c r="D119" s="11" t="s">
        <v>14</v>
      </c>
      <c r="E119" s="94"/>
      <c r="F119" s="95" t="s">
        <v>17</v>
      </c>
    </row>
    <row r="120" spans="1:6" s="37" customFormat="1" ht="11.25" x14ac:dyDescent="0.15">
      <c r="A120" s="21">
        <v>1</v>
      </c>
      <c r="B120" s="28"/>
      <c r="C120" s="28"/>
      <c r="D120" s="74"/>
      <c r="E120" s="74"/>
      <c r="F120" s="19"/>
    </row>
    <row r="121" spans="1:6" s="110" customFormat="1" ht="11.25" x14ac:dyDescent="0.15">
      <c r="A121" s="107">
        <v>2</v>
      </c>
      <c r="B121" s="29"/>
      <c r="C121" s="29"/>
      <c r="D121" s="72"/>
      <c r="E121" s="72"/>
      <c r="F121" s="20"/>
    </row>
    <row r="122" spans="1:6" s="37" customFormat="1" ht="11.25" x14ac:dyDescent="0.15">
      <c r="A122" s="21">
        <v>3</v>
      </c>
      <c r="B122" s="28"/>
      <c r="C122" s="28"/>
      <c r="D122" s="74"/>
      <c r="E122" s="74"/>
      <c r="F122" s="19"/>
    </row>
    <row r="123" spans="1:6" s="110" customFormat="1" ht="11.25" x14ac:dyDescent="0.15">
      <c r="A123" s="107">
        <v>4</v>
      </c>
      <c r="B123" s="29"/>
      <c r="C123" s="29"/>
      <c r="D123" s="72"/>
      <c r="E123" s="72"/>
      <c r="F123" s="20"/>
    </row>
    <row r="124" spans="1:6" s="37" customFormat="1" ht="11.25" x14ac:dyDescent="0.15">
      <c r="A124" s="21">
        <v>5</v>
      </c>
      <c r="B124" s="28"/>
      <c r="C124" s="28"/>
      <c r="D124" s="74"/>
      <c r="E124" s="74"/>
      <c r="F124" s="19"/>
    </row>
    <row r="125" spans="1:6" s="110" customFormat="1" ht="11.25" x14ac:dyDescent="0.15">
      <c r="A125" s="107">
        <v>6</v>
      </c>
      <c r="B125" s="29"/>
      <c r="C125" s="29"/>
      <c r="D125" s="72"/>
      <c r="E125" s="72"/>
      <c r="F125" s="20"/>
    </row>
    <row r="126" spans="1:6" s="37" customFormat="1" ht="11.25" x14ac:dyDescent="0.15">
      <c r="A126" s="21">
        <v>7</v>
      </c>
      <c r="B126" s="28"/>
      <c r="C126" s="28"/>
      <c r="D126" s="74"/>
      <c r="E126" s="74"/>
      <c r="F126" s="19"/>
    </row>
    <row r="127" spans="1:6" s="110" customFormat="1" ht="11.25" x14ac:dyDescent="0.15">
      <c r="A127" s="107">
        <v>8</v>
      </c>
      <c r="B127" s="29"/>
      <c r="C127" s="29"/>
      <c r="D127" s="72"/>
      <c r="E127" s="72"/>
      <c r="F127" s="20"/>
    </row>
    <row r="128" spans="1:6" s="37" customFormat="1" ht="11.25" x14ac:dyDescent="0.15">
      <c r="A128" s="21">
        <v>9</v>
      </c>
      <c r="B128" s="28"/>
      <c r="C128" s="28"/>
      <c r="D128" s="74"/>
      <c r="E128" s="74"/>
      <c r="F128" s="19"/>
    </row>
    <row r="129" spans="1:6" s="110" customFormat="1" ht="11.25" x14ac:dyDescent="0.15">
      <c r="A129" s="107">
        <v>10</v>
      </c>
      <c r="B129" s="29"/>
      <c r="C129" s="29"/>
      <c r="D129" s="72"/>
      <c r="E129" s="72"/>
      <c r="F129" s="20"/>
    </row>
    <row r="130" spans="1:6" s="37" customFormat="1" ht="11.25" x14ac:dyDescent="0.15">
      <c r="A130" s="21">
        <v>11</v>
      </c>
      <c r="B130" s="28"/>
      <c r="C130" s="28"/>
      <c r="D130" s="74"/>
      <c r="E130" s="74"/>
      <c r="F130" s="19"/>
    </row>
    <row r="131" spans="1:6" s="110" customFormat="1" ht="11.25" x14ac:dyDescent="0.15">
      <c r="A131" s="107">
        <v>12</v>
      </c>
      <c r="B131" s="29"/>
      <c r="C131" s="29"/>
      <c r="D131" s="72"/>
      <c r="E131" s="72"/>
      <c r="F131" s="20"/>
    </row>
    <row r="132" spans="1:6" s="37" customFormat="1" ht="11.25" x14ac:dyDescent="0.15">
      <c r="A132" s="21">
        <v>13</v>
      </c>
      <c r="B132" s="28"/>
      <c r="C132" s="28"/>
      <c r="D132" s="74"/>
      <c r="E132" s="74"/>
      <c r="F132" s="19"/>
    </row>
    <row r="133" spans="1:6" s="110" customFormat="1" ht="11.25" x14ac:dyDescent="0.15">
      <c r="A133" s="107">
        <v>14</v>
      </c>
      <c r="B133" s="29"/>
      <c r="C133" s="29"/>
      <c r="D133" s="72"/>
      <c r="E133" s="72"/>
      <c r="F133" s="20"/>
    </row>
    <row r="134" spans="1:6" s="37" customFormat="1" ht="11.25" x14ac:dyDescent="0.15">
      <c r="A134" s="21">
        <v>15</v>
      </c>
      <c r="B134" s="28"/>
      <c r="C134" s="28"/>
      <c r="D134" s="30"/>
      <c r="E134" s="31"/>
      <c r="F134" s="19"/>
    </row>
    <row r="135" spans="1:6" hidden="1" x14ac:dyDescent="0.2"/>
    <row r="136" spans="1:6" hidden="1" x14ac:dyDescent="0.2"/>
    <row r="137" spans="1:6" hidden="1" x14ac:dyDescent="0.2"/>
    <row r="138" spans="1:6" hidden="1" x14ac:dyDescent="0.2"/>
    <row r="139" spans="1:6" hidden="1" x14ac:dyDescent="0.2"/>
    <row r="140" spans="1:6" hidden="1" x14ac:dyDescent="0.2"/>
    <row r="141" spans="1:6" hidden="1" x14ac:dyDescent="0.2"/>
    <row r="142" spans="1:6" hidden="1" x14ac:dyDescent="0.2"/>
    <row r="143" spans="1:6" hidden="1" x14ac:dyDescent="0.2"/>
    <row r="144" spans="1:6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x14ac:dyDescent="0.2"/>
    <row r="163" x14ac:dyDescent="0.2"/>
    <row r="164" hidden="1" x14ac:dyDescent="0.2"/>
    <row r="165" hidden="1" x14ac:dyDescent="0.2"/>
  </sheetData>
  <sheetProtection algorithmName="SHA-512" hashValue="BjRXsuDMEU2sYTRU7J/z8upUgVGVn10p3qDWaGTboM+9hxtajMkcoLS3MCbjHG+4NBRsVboRObnsPDPlb0wymA==" saltValue="uASWlYKngdA68p+lZuO9dg==" spinCount="100000" sheet="1" deleteRows="0" selectLockedCells="1"/>
  <mergeCells count="78">
    <mergeCell ref="D48:E48"/>
    <mergeCell ref="D49:E49"/>
    <mergeCell ref="D50:E50"/>
    <mergeCell ref="D51:E51"/>
    <mergeCell ref="D43:E43"/>
    <mergeCell ref="D44:E44"/>
    <mergeCell ref="D45:E45"/>
    <mergeCell ref="D46:E46"/>
    <mergeCell ref="D47:E47"/>
    <mergeCell ref="D38:E38"/>
    <mergeCell ref="D39:E39"/>
    <mergeCell ref="D40:E40"/>
    <mergeCell ref="D41:E41"/>
    <mergeCell ref="D42:E42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C9:E9"/>
    <mergeCell ref="A8:B8"/>
    <mergeCell ref="A9:B9"/>
    <mergeCell ref="A10:B10"/>
    <mergeCell ref="A1:F1"/>
    <mergeCell ref="A3:B3"/>
    <mergeCell ref="A4:B4"/>
    <mergeCell ref="A5:B5"/>
    <mergeCell ref="A6:B6"/>
    <mergeCell ref="A7:B7"/>
    <mergeCell ref="C10:E10"/>
    <mergeCell ref="C3:E3"/>
    <mergeCell ref="C4:E4"/>
    <mergeCell ref="C5:E5"/>
    <mergeCell ref="C6:E6"/>
    <mergeCell ref="C7:E7"/>
    <mergeCell ref="C8:E8"/>
    <mergeCell ref="D122:E122"/>
    <mergeCell ref="A11:F11"/>
    <mergeCell ref="A54:F54"/>
    <mergeCell ref="A118:F118"/>
    <mergeCell ref="A12:E12"/>
    <mergeCell ref="A56:E56"/>
    <mergeCell ref="A55:E55"/>
    <mergeCell ref="D14:E14"/>
    <mergeCell ref="D25:E25"/>
    <mergeCell ref="D26:E26"/>
    <mergeCell ref="D27:E27"/>
    <mergeCell ref="D52:E52"/>
    <mergeCell ref="D53:E53"/>
    <mergeCell ref="D133:E133"/>
    <mergeCell ref="A2:F2"/>
    <mergeCell ref="D128:E128"/>
    <mergeCell ref="D129:E129"/>
    <mergeCell ref="D130:E130"/>
    <mergeCell ref="D131:E131"/>
    <mergeCell ref="D132:E132"/>
    <mergeCell ref="D123:E123"/>
    <mergeCell ref="D124:E124"/>
    <mergeCell ref="D125:E125"/>
    <mergeCell ref="D126:E126"/>
    <mergeCell ref="D127:E127"/>
    <mergeCell ref="D120:E120"/>
    <mergeCell ref="D121:E121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</mergeCells>
  <conditionalFormatting sqref="C3:E10">
    <cfRule type="containsBlanks" dxfId="1" priority="1">
      <formula>LEN(TRIM(C3))=0</formula>
    </cfRule>
  </conditionalFormatting>
  <pageMargins left="0.70866141732283472" right="0.23622047244094491" top="0.74803149606299213" bottom="0.74803149606299213" header="0.31496062992125984" footer="0.31496062992125984"/>
  <pageSetup paperSize="9" orientation="portrait" r:id="rId1"/>
  <headerFooter>
    <oddFooter>&amp;RCrediteurenlijst Wsnp
Versie 1.1
Pagina &amp;P/&amp;N</oddFooter>
  </headerFooter>
  <ignoredErrors>
    <ignoredError sqref="A14:A27" numberStoredAsText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Code!$A$2:$A$12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81"/>
  <sheetViews>
    <sheetView zoomScaleNormal="100" workbookViewId="0">
      <selection activeCell="C14" sqref="C14"/>
    </sheetView>
  </sheetViews>
  <sheetFormatPr defaultColWidth="0" defaultRowHeight="14.25" zeroHeight="1" x14ac:dyDescent="0.2"/>
  <cols>
    <col min="1" max="1" width="4" style="8" customWidth="1"/>
    <col min="2" max="2" width="28.7109375" style="6" customWidth="1"/>
    <col min="3" max="3" width="18.7109375" style="7" customWidth="1"/>
    <col min="4" max="4" width="21.7109375" style="7" bestFit="1" customWidth="1"/>
    <col min="5" max="5" width="18.7109375" style="7" customWidth="1"/>
    <col min="6" max="6" width="20.7109375" style="8" hidden="1" customWidth="1"/>
    <col min="7" max="16383" width="9.140625" style="8" hidden="1"/>
    <col min="16384" max="16384" width="48.42578125" style="8" hidden="1"/>
  </cols>
  <sheetData>
    <row r="1" spans="1:6" ht="22.5" x14ac:dyDescent="0.3">
      <c r="A1" s="76" t="s">
        <v>1</v>
      </c>
      <c r="B1" s="76"/>
      <c r="C1" s="76"/>
      <c r="D1" s="76"/>
      <c r="E1" s="76"/>
    </row>
    <row r="2" spans="1:6" ht="27.95" customHeight="1" x14ac:dyDescent="0.2">
      <c r="A2" s="73" t="s">
        <v>2</v>
      </c>
      <c r="B2" s="73"/>
      <c r="C2" s="73"/>
      <c r="D2" s="73"/>
      <c r="E2" s="73"/>
    </row>
    <row r="3" spans="1:6" s="16" customFormat="1" ht="20.100000000000001" customHeight="1" x14ac:dyDescent="0.15">
      <c r="A3" s="78" t="s">
        <v>3</v>
      </c>
      <c r="B3" s="78"/>
      <c r="C3" s="79" t="str">
        <f>IF(ISBLANK(Crediteurenlijst!C3),"",Crediteurenlijst!C3)</f>
        <v/>
      </c>
      <c r="D3" s="79"/>
      <c r="E3" s="79"/>
      <c r="F3" s="79"/>
    </row>
    <row r="4" spans="1:6" s="16" customFormat="1" ht="20.100000000000001" customHeight="1" x14ac:dyDescent="0.15">
      <c r="A4" s="78" t="s">
        <v>4</v>
      </c>
      <c r="B4" s="78"/>
      <c r="C4" s="79" t="str">
        <f>IF(ISBLANK(Crediteurenlijst!C4),"",Crediteurenlijst!C4)</f>
        <v/>
      </c>
      <c r="D4" s="79"/>
      <c r="E4" s="79"/>
      <c r="F4" s="79"/>
    </row>
    <row r="5" spans="1:6" s="16" customFormat="1" ht="20.100000000000001" customHeight="1" x14ac:dyDescent="0.15">
      <c r="A5" s="78" t="s">
        <v>5</v>
      </c>
      <c r="B5" s="78"/>
      <c r="C5" s="79" t="str">
        <f>IF(ISBLANK(Crediteurenlijst!C5),"",Crediteurenlijst!C5)</f>
        <v/>
      </c>
      <c r="D5" s="79"/>
      <c r="E5" s="79"/>
      <c r="F5" s="79"/>
    </row>
    <row r="6" spans="1:6" s="16" customFormat="1" ht="20.100000000000001" customHeight="1" x14ac:dyDescent="0.15">
      <c r="A6" s="78" t="s">
        <v>4</v>
      </c>
      <c r="B6" s="78"/>
      <c r="C6" s="79" t="str">
        <f>IF(ISBLANK(Crediteurenlijst!C6),"",Crediteurenlijst!C6)</f>
        <v/>
      </c>
      <c r="D6" s="79"/>
      <c r="E6" s="79"/>
      <c r="F6" s="79"/>
    </row>
    <row r="7" spans="1:6" s="16" customFormat="1" ht="20.100000000000001" customHeight="1" x14ac:dyDescent="0.15">
      <c r="A7" s="78" t="s">
        <v>6</v>
      </c>
      <c r="B7" s="78"/>
      <c r="C7" s="80" t="str">
        <f>IF(ISBLANK(Crediteurenlijst!C7),"",Crediteurenlijst!C7)</f>
        <v/>
      </c>
      <c r="D7" s="80"/>
      <c r="E7" s="80"/>
      <c r="F7" s="80"/>
    </row>
    <row r="8" spans="1:6" s="16" customFormat="1" ht="20.100000000000001" customHeight="1" x14ac:dyDescent="0.15">
      <c r="A8" s="78" t="s">
        <v>7</v>
      </c>
      <c r="B8" s="78"/>
      <c r="C8" s="79" t="str">
        <f>IF(ISBLANK(Crediteurenlijst!C8),"",Crediteurenlijst!C8)</f>
        <v/>
      </c>
      <c r="D8" s="79"/>
      <c r="E8" s="79"/>
      <c r="F8" s="79"/>
    </row>
    <row r="9" spans="1:6" s="16" customFormat="1" ht="20.100000000000001" customHeight="1" x14ac:dyDescent="0.15">
      <c r="A9" s="78" t="s">
        <v>8</v>
      </c>
      <c r="B9" s="78"/>
      <c r="C9" s="79" t="str">
        <f>IF(ISBLANK(Crediteurenlijst!C9),"",Crediteurenlijst!C9)</f>
        <v/>
      </c>
      <c r="D9" s="79"/>
      <c r="E9" s="79"/>
      <c r="F9" s="79"/>
    </row>
    <row r="10" spans="1:6" s="16" customFormat="1" ht="20.100000000000001" customHeight="1" x14ac:dyDescent="0.15">
      <c r="A10" s="78" t="s">
        <v>9</v>
      </c>
      <c r="B10" s="78"/>
      <c r="C10" s="79" t="str">
        <f>IF(ISBLANK(Crediteurenlijst!C10),"",Crediteurenlijst!C10)</f>
        <v/>
      </c>
      <c r="D10" s="79"/>
      <c r="E10" s="79"/>
      <c r="F10" s="79"/>
    </row>
    <row r="11" spans="1:6" x14ac:dyDescent="0.2"/>
    <row r="12" spans="1:6" s="2" customFormat="1" ht="49.5" x14ac:dyDescent="0.2">
      <c r="A12" s="4" t="s">
        <v>27</v>
      </c>
      <c r="B12" s="10" t="s">
        <v>28</v>
      </c>
      <c r="C12" s="32" t="s">
        <v>29</v>
      </c>
      <c r="D12" s="32" t="s">
        <v>23</v>
      </c>
      <c r="E12" s="33" t="s">
        <v>84</v>
      </c>
    </row>
    <row r="13" spans="1:6" s="16" customFormat="1" ht="11.25" x14ac:dyDescent="0.15">
      <c r="A13" s="18">
        <v>1</v>
      </c>
      <c r="B13" s="23" t="s">
        <v>42</v>
      </c>
      <c r="C13" s="15"/>
      <c r="D13" s="15"/>
      <c r="E13" s="15"/>
    </row>
    <row r="14" spans="1:6" s="16" customFormat="1" ht="11.25" x14ac:dyDescent="0.15">
      <c r="B14" s="22" t="s">
        <v>43</v>
      </c>
      <c r="C14" s="19"/>
      <c r="D14" s="15"/>
      <c r="E14" s="15"/>
    </row>
    <row r="15" spans="1:6" s="16" customFormat="1" ht="11.25" x14ac:dyDescent="0.15">
      <c r="B15" s="22" t="s">
        <v>44</v>
      </c>
      <c r="C15" s="19"/>
      <c r="D15" s="15"/>
      <c r="E15" s="15"/>
    </row>
    <row r="16" spans="1:6" s="18" customFormat="1" ht="11.25" x14ac:dyDescent="0.15">
      <c r="B16" s="23" t="s">
        <v>23</v>
      </c>
      <c r="C16" s="17"/>
      <c r="D16" s="17">
        <f>SUM(C13:C15)</f>
        <v>0</v>
      </c>
      <c r="E16" s="17"/>
    </row>
    <row r="17" spans="1:5" x14ac:dyDescent="0.2">
      <c r="B17" s="9"/>
    </row>
    <row r="18" spans="1:5" s="18" customFormat="1" ht="11.25" x14ac:dyDescent="0.15">
      <c r="A18" s="18">
        <v>2</v>
      </c>
      <c r="B18" s="23" t="s">
        <v>45</v>
      </c>
      <c r="C18" s="17"/>
      <c r="D18" s="17"/>
      <c r="E18" s="15"/>
    </row>
    <row r="19" spans="1:5" s="16" customFormat="1" ht="11.25" x14ac:dyDescent="0.15">
      <c r="B19" s="22" t="s">
        <v>45</v>
      </c>
      <c r="C19" s="24">
        <v>100</v>
      </c>
      <c r="D19" s="15"/>
      <c r="E19" s="15">
        <f>ROUNDDOWN($C19/121*21,2)</f>
        <v>17.350000000000001</v>
      </c>
    </row>
    <row r="20" spans="1:5" s="16" customFormat="1" ht="11.25" x14ac:dyDescent="0.15">
      <c r="B20" s="22" t="s">
        <v>46</v>
      </c>
      <c r="C20" s="24">
        <v>100</v>
      </c>
      <c r="D20" s="15"/>
      <c r="E20" s="69"/>
    </row>
    <row r="21" spans="1:5" s="18" customFormat="1" ht="11.25" x14ac:dyDescent="0.15">
      <c r="B21" s="23" t="s">
        <v>23</v>
      </c>
      <c r="C21" s="17"/>
      <c r="D21" s="17">
        <f>SUM(C19-C20)</f>
        <v>0</v>
      </c>
      <c r="E21" s="17"/>
    </row>
    <row r="22" spans="1:5" x14ac:dyDescent="0.2">
      <c r="B22" s="9"/>
    </row>
    <row r="23" spans="1:5" s="18" customFormat="1" ht="11.25" x14ac:dyDescent="0.15">
      <c r="A23" s="18">
        <v>3</v>
      </c>
      <c r="B23" s="23" t="s">
        <v>47</v>
      </c>
      <c r="C23" s="17"/>
      <c r="D23" s="17"/>
      <c r="E23" s="17"/>
    </row>
    <row r="24" spans="1:5" s="16" customFormat="1" ht="11.25" x14ac:dyDescent="0.15">
      <c r="B24" s="22" t="s">
        <v>85</v>
      </c>
      <c r="C24" s="24"/>
      <c r="D24" s="15"/>
      <c r="E24" s="15"/>
    </row>
    <row r="25" spans="1:5" s="16" customFormat="1" ht="11.25" x14ac:dyDescent="0.15">
      <c r="B25" s="22" t="s">
        <v>86</v>
      </c>
      <c r="C25" s="24"/>
      <c r="D25" s="15"/>
      <c r="E25" s="15">
        <f>ROUNDDOWN(C25/121*21,2)</f>
        <v>0</v>
      </c>
    </row>
    <row r="26" spans="1:5" s="18" customFormat="1" ht="11.25" x14ac:dyDescent="0.15">
      <c r="B26" s="23" t="s">
        <v>23</v>
      </c>
      <c r="C26" s="17"/>
      <c r="D26" s="17">
        <f>SUM(C24:C25)</f>
        <v>0</v>
      </c>
      <c r="E26" s="17"/>
    </row>
    <row r="27" spans="1:5" x14ac:dyDescent="0.2">
      <c r="B27" s="9"/>
    </row>
    <row r="28" spans="1:5" s="18" customFormat="1" ht="11.25" x14ac:dyDescent="0.15">
      <c r="A28" s="18">
        <v>4</v>
      </c>
      <c r="B28" s="23" t="s">
        <v>48</v>
      </c>
      <c r="C28" s="17"/>
      <c r="D28" s="17"/>
      <c r="E28" s="17"/>
    </row>
    <row r="29" spans="1:5" s="16" customFormat="1" ht="11.25" x14ac:dyDescent="0.15">
      <c r="B29" s="22" t="s">
        <v>49</v>
      </c>
      <c r="C29" s="24"/>
      <c r="D29" s="15"/>
      <c r="E29" s="15"/>
    </row>
    <row r="30" spans="1:5" s="16" customFormat="1" ht="11.25" x14ac:dyDescent="0.15">
      <c r="B30" s="22" t="s">
        <v>50</v>
      </c>
      <c r="C30" s="24"/>
      <c r="D30" s="15"/>
      <c r="E30" s="15"/>
    </row>
    <row r="31" spans="1:5" s="16" customFormat="1" ht="11.25" x14ac:dyDescent="0.15">
      <c r="B31" s="22" t="s">
        <v>51</v>
      </c>
      <c r="C31" s="24"/>
      <c r="D31" s="15"/>
      <c r="E31" s="15"/>
    </row>
    <row r="32" spans="1:5" s="18" customFormat="1" ht="11.25" x14ac:dyDescent="0.15">
      <c r="B32" s="23" t="s">
        <v>23</v>
      </c>
      <c r="C32" s="17"/>
      <c r="D32" s="17">
        <f>SUM(C29:C31)</f>
        <v>0</v>
      </c>
      <c r="E32" s="17"/>
    </row>
    <row r="33" spans="1:5" x14ac:dyDescent="0.2">
      <c r="B33" s="9"/>
    </row>
    <row r="34" spans="1:5" s="18" customFormat="1" ht="11.25" x14ac:dyDescent="0.15">
      <c r="A34" s="18">
        <v>5</v>
      </c>
      <c r="B34" s="23" t="s">
        <v>62</v>
      </c>
      <c r="C34" s="17"/>
      <c r="D34" s="17">
        <f>SUM(D16,D21,D26,D32)</f>
        <v>0</v>
      </c>
      <c r="E34" s="17">
        <f>ROUNDDOWN(E19+E25,2)</f>
        <v>17.350000000000001</v>
      </c>
    </row>
    <row r="35" spans="1:5" x14ac:dyDescent="0.2">
      <c r="B35" s="9"/>
    </row>
    <row r="36" spans="1:5" s="2" customFormat="1" ht="55.5" customHeight="1" x14ac:dyDescent="0.2">
      <c r="A36" s="2" t="s">
        <v>52</v>
      </c>
      <c r="B36" s="10" t="s">
        <v>53</v>
      </c>
      <c r="C36" s="32" t="s">
        <v>29</v>
      </c>
      <c r="D36" s="32" t="s">
        <v>23</v>
      </c>
      <c r="E36" s="33" t="s">
        <v>114</v>
      </c>
    </row>
    <row r="37" spans="1:5" s="16" customFormat="1" ht="11.25" x14ac:dyDescent="0.15">
      <c r="B37" s="22" t="s">
        <v>54</v>
      </c>
      <c r="C37" s="19"/>
      <c r="D37" s="15"/>
      <c r="E37" s="15">
        <f>ROUNDDOWN($C37/121*21,2)</f>
        <v>0</v>
      </c>
    </row>
    <row r="38" spans="1:5" s="16" customFormat="1" ht="11.25" x14ac:dyDescent="0.15">
      <c r="B38" s="22" t="s">
        <v>55</v>
      </c>
      <c r="C38" s="19"/>
      <c r="D38" s="15"/>
      <c r="E38" s="15">
        <f>ROUNDDOWN($C38/121*21,2)</f>
        <v>0</v>
      </c>
    </row>
    <row r="39" spans="1:5" s="16" customFormat="1" ht="11.25" x14ac:dyDescent="0.15">
      <c r="B39" s="22" t="s">
        <v>56</v>
      </c>
      <c r="C39" s="19"/>
      <c r="D39" s="15"/>
      <c r="E39" s="15">
        <f t="shared" ref="E39:E43" si="0">ROUNDDOWN($C39/121*21,2)</f>
        <v>0</v>
      </c>
    </row>
    <row r="40" spans="1:5" s="16" customFormat="1" ht="11.25" x14ac:dyDescent="0.15">
      <c r="B40" s="22" t="s">
        <v>57</v>
      </c>
      <c r="C40" s="19"/>
      <c r="D40" s="15"/>
      <c r="E40" s="15">
        <f t="shared" si="0"/>
        <v>0</v>
      </c>
    </row>
    <row r="41" spans="1:5" s="16" customFormat="1" ht="11.25" x14ac:dyDescent="0.15">
      <c r="B41" s="22" t="s">
        <v>58</v>
      </c>
      <c r="C41" s="19"/>
      <c r="D41" s="15"/>
      <c r="E41" s="15">
        <f t="shared" si="0"/>
        <v>0</v>
      </c>
    </row>
    <row r="42" spans="1:5" s="16" customFormat="1" ht="11.25" x14ac:dyDescent="0.15">
      <c r="B42" s="22" t="s">
        <v>59</v>
      </c>
      <c r="C42" s="19"/>
      <c r="D42" s="15"/>
      <c r="E42" s="15">
        <f t="shared" si="0"/>
        <v>0</v>
      </c>
    </row>
    <row r="43" spans="1:5" s="16" customFormat="1" ht="11.25" x14ac:dyDescent="0.15">
      <c r="B43" s="22" t="s">
        <v>60</v>
      </c>
      <c r="C43" s="19"/>
      <c r="D43" s="15"/>
      <c r="E43" s="15">
        <f t="shared" si="0"/>
        <v>0</v>
      </c>
    </row>
    <row r="44" spans="1:5" s="16" customFormat="1" ht="11.25" x14ac:dyDescent="0.15">
      <c r="B44" s="64" t="s">
        <v>113</v>
      </c>
      <c r="D44" s="15"/>
      <c r="E44" s="15"/>
    </row>
    <row r="45" spans="1:5" s="16" customFormat="1" ht="11.25" x14ac:dyDescent="0.15">
      <c r="B45" s="30"/>
      <c r="C45" s="19"/>
      <c r="D45" s="15"/>
      <c r="E45" s="19"/>
    </row>
    <row r="46" spans="1:5" s="16" customFormat="1" ht="11.25" x14ac:dyDescent="0.15">
      <c r="B46" s="30"/>
      <c r="C46" s="19"/>
      <c r="D46" s="15"/>
      <c r="E46" s="19"/>
    </row>
    <row r="47" spans="1:5" s="16" customFormat="1" ht="11.25" x14ac:dyDescent="0.15">
      <c r="B47" s="30"/>
      <c r="C47" s="19"/>
      <c r="D47" s="15"/>
      <c r="E47" s="19"/>
    </row>
    <row r="48" spans="1:5" s="18" customFormat="1" ht="11.25" x14ac:dyDescent="0.15">
      <c r="A48" s="18">
        <v>6</v>
      </c>
      <c r="B48" s="23" t="s">
        <v>63</v>
      </c>
      <c r="C48" s="17"/>
      <c r="D48" s="17">
        <f>SUM(C37:C43,C45:C47)</f>
        <v>0</v>
      </c>
      <c r="E48" s="17">
        <f>ROUNDDOWN(E37+E38+E39+E40+E41+E45+E46+E47,2)</f>
        <v>0</v>
      </c>
    </row>
    <row r="49" spans="1:5" x14ac:dyDescent="0.2">
      <c r="B49" s="9"/>
    </row>
    <row r="50" spans="1:5" s="1" customFormat="1" ht="49.5" x14ac:dyDescent="0.2">
      <c r="A50" s="2" t="s">
        <v>65</v>
      </c>
      <c r="B50" s="10" t="s">
        <v>61</v>
      </c>
      <c r="C50" s="32"/>
      <c r="D50" s="32" t="s">
        <v>23</v>
      </c>
      <c r="E50" s="33" t="s">
        <v>84</v>
      </c>
    </row>
    <row r="51" spans="1:5" s="16" customFormat="1" ht="11.25" x14ac:dyDescent="0.15">
      <c r="B51" s="22" t="s">
        <v>62</v>
      </c>
      <c r="C51" s="15"/>
      <c r="D51" s="15">
        <f>D34</f>
        <v>0</v>
      </c>
      <c r="E51" s="15"/>
    </row>
    <row r="52" spans="1:5" s="16" customFormat="1" ht="11.25" x14ac:dyDescent="0.15">
      <c r="B52" s="22" t="s">
        <v>63</v>
      </c>
      <c r="C52" s="15"/>
      <c r="D52" s="15">
        <f>D48</f>
        <v>0</v>
      </c>
      <c r="E52" s="15"/>
    </row>
    <row r="53" spans="1:5" s="18" customFormat="1" ht="11.25" x14ac:dyDescent="0.15">
      <c r="A53" s="18">
        <v>7</v>
      </c>
      <c r="B53" s="23" t="s">
        <v>64</v>
      </c>
      <c r="C53" s="17"/>
      <c r="D53" s="17">
        <f>SUM(D51-D52)</f>
        <v>0</v>
      </c>
      <c r="E53" s="17"/>
    </row>
    <row r="54" spans="1:5" x14ac:dyDescent="0.2">
      <c r="B54" s="9"/>
    </row>
    <row r="55" spans="1:5" s="1" customFormat="1" ht="55.5" customHeight="1" x14ac:dyDescent="0.2">
      <c r="A55" s="2" t="s">
        <v>66</v>
      </c>
      <c r="B55" s="10" t="s">
        <v>67</v>
      </c>
      <c r="C55" s="32" t="s">
        <v>29</v>
      </c>
      <c r="D55" s="32" t="s">
        <v>23</v>
      </c>
      <c r="E55" s="33" t="s">
        <v>114</v>
      </c>
    </row>
    <row r="56" spans="1:5" s="16" customFormat="1" ht="11.25" x14ac:dyDescent="0.15">
      <c r="B56" s="22" t="s">
        <v>54</v>
      </c>
      <c r="C56" s="19"/>
      <c r="D56" s="15"/>
      <c r="E56" s="15">
        <f t="shared" ref="E56:E59" si="1">ROUNDDOWN($C56/121*21,2)</f>
        <v>0</v>
      </c>
    </row>
    <row r="57" spans="1:5" s="16" customFormat="1" ht="11.25" x14ac:dyDescent="0.15">
      <c r="B57" s="22" t="s">
        <v>55</v>
      </c>
      <c r="C57" s="19"/>
      <c r="D57" s="15"/>
      <c r="E57" s="15">
        <f t="shared" si="1"/>
        <v>0</v>
      </c>
    </row>
    <row r="58" spans="1:5" s="16" customFormat="1" ht="11.25" x14ac:dyDescent="0.15">
      <c r="B58" s="22" t="s">
        <v>68</v>
      </c>
      <c r="C58" s="19"/>
      <c r="D58" s="15"/>
      <c r="E58" s="15"/>
    </row>
    <row r="59" spans="1:5" s="16" customFormat="1" ht="11.25" x14ac:dyDescent="0.15">
      <c r="B59" s="22" t="s">
        <v>83</v>
      </c>
      <c r="C59" s="19"/>
      <c r="D59" s="15"/>
      <c r="E59" s="15">
        <f t="shared" si="1"/>
        <v>0</v>
      </c>
    </row>
    <row r="60" spans="1:5" s="16" customFormat="1" ht="11.25" x14ac:dyDescent="0.15">
      <c r="B60" s="25" t="s">
        <v>69</v>
      </c>
      <c r="C60" s="19"/>
      <c r="D60" s="15"/>
      <c r="E60" s="15"/>
    </row>
    <row r="61" spans="1:5" s="16" customFormat="1" ht="11.25" x14ac:dyDescent="0.15">
      <c r="B61" s="22" t="s">
        <v>60</v>
      </c>
      <c r="C61" s="19"/>
      <c r="D61" s="15"/>
      <c r="E61" s="15"/>
    </row>
    <row r="62" spans="1:5" s="16" customFormat="1" ht="11.25" x14ac:dyDescent="0.15">
      <c r="B62" s="22" t="s">
        <v>70</v>
      </c>
      <c r="C62" s="19"/>
      <c r="D62" s="15"/>
      <c r="E62" s="15"/>
    </row>
    <row r="63" spans="1:5" s="16" customFormat="1" ht="11.25" x14ac:dyDescent="0.15">
      <c r="B63" s="64" t="s">
        <v>113</v>
      </c>
      <c r="D63" s="15"/>
      <c r="E63" s="15"/>
    </row>
    <row r="64" spans="1:5" s="16" customFormat="1" ht="11.25" x14ac:dyDescent="0.15">
      <c r="B64" s="30"/>
      <c r="C64" s="19"/>
      <c r="D64" s="15"/>
      <c r="E64" s="19"/>
    </row>
    <row r="65" spans="1:5" s="16" customFormat="1" ht="11.25" x14ac:dyDescent="0.15">
      <c r="B65" s="30"/>
      <c r="C65" s="19"/>
      <c r="D65" s="15"/>
      <c r="E65" s="19"/>
    </row>
    <row r="66" spans="1:5" s="16" customFormat="1" ht="11.25" x14ac:dyDescent="0.15">
      <c r="B66" s="30"/>
      <c r="C66" s="19"/>
      <c r="D66" s="15"/>
      <c r="E66" s="19"/>
    </row>
    <row r="67" spans="1:5" s="18" customFormat="1" ht="11.25" x14ac:dyDescent="0.15">
      <c r="B67" s="23" t="s">
        <v>87</v>
      </c>
      <c r="C67" s="17"/>
      <c r="D67" s="26">
        <f>SUM(C56:C62,C64:C66)</f>
        <v>0</v>
      </c>
      <c r="E67" s="15">
        <f>ROUNDDOWN(E56+E57+E59+E64+E65+E66,2)</f>
        <v>0</v>
      </c>
    </row>
    <row r="68" spans="1:5" x14ac:dyDescent="0.2">
      <c r="B68" s="9"/>
    </row>
    <row r="69" spans="1:5" s="2" customFormat="1" ht="12.75" x14ac:dyDescent="0.2">
      <c r="A69" s="2" t="s">
        <v>71</v>
      </c>
      <c r="B69" s="10" t="s">
        <v>72</v>
      </c>
      <c r="C69" s="3"/>
      <c r="D69" s="3"/>
      <c r="E69" s="3"/>
    </row>
    <row r="70" spans="1:5" s="16" customFormat="1" ht="22.5" x14ac:dyDescent="0.15">
      <c r="B70" s="22" t="s">
        <v>73</v>
      </c>
      <c r="C70" s="15"/>
      <c r="D70" s="15"/>
      <c r="E70" s="15"/>
    </row>
    <row r="71" spans="1:5" s="16" customFormat="1" ht="11.25" x14ac:dyDescent="0.15">
      <c r="B71" s="22" t="s">
        <v>74</v>
      </c>
      <c r="C71" s="15"/>
      <c r="D71" s="15">
        <f>E34</f>
        <v>17.350000000000001</v>
      </c>
      <c r="E71" s="15"/>
    </row>
    <row r="72" spans="1:5" s="16" customFormat="1" ht="11.25" x14ac:dyDescent="0.15">
      <c r="B72" s="22" t="s">
        <v>75</v>
      </c>
      <c r="C72" s="15"/>
      <c r="D72" s="15">
        <f>E48</f>
        <v>0</v>
      </c>
      <c r="E72" s="15"/>
    </row>
    <row r="73" spans="1:5" s="16" customFormat="1" ht="11.25" x14ac:dyDescent="0.15">
      <c r="B73" s="22" t="s">
        <v>76</v>
      </c>
      <c r="C73" s="15"/>
      <c r="D73" s="15">
        <f>E67</f>
        <v>0</v>
      </c>
      <c r="E73" s="15"/>
    </row>
    <row r="74" spans="1:5" s="18" customFormat="1" ht="11.25" x14ac:dyDescent="0.15">
      <c r="B74" s="23" t="s">
        <v>77</v>
      </c>
      <c r="C74" s="17"/>
      <c r="D74" s="27"/>
      <c r="E74" s="17">
        <f>-ROUNDDOWN(D71-(D72+D73),2)</f>
        <v>-17.350000000000001</v>
      </c>
    </row>
    <row r="75" spans="1:5" x14ac:dyDescent="0.2">
      <c r="B75" s="9"/>
    </row>
    <row r="76" spans="1:5" s="2" customFormat="1" ht="12.75" x14ac:dyDescent="0.2">
      <c r="A76" s="2" t="s">
        <v>78</v>
      </c>
      <c r="B76" s="10" t="s">
        <v>79</v>
      </c>
      <c r="C76" s="3"/>
      <c r="D76" s="3"/>
      <c r="E76" s="3"/>
    </row>
    <row r="77" spans="1:5" s="16" customFormat="1" ht="22.5" x14ac:dyDescent="0.15">
      <c r="B77" s="22" t="s">
        <v>80</v>
      </c>
      <c r="C77" s="15"/>
      <c r="D77" s="15">
        <f>D53-D67</f>
        <v>0</v>
      </c>
      <c r="E77" s="15"/>
    </row>
    <row r="78" spans="1:5" s="16" customFormat="1" ht="11.25" x14ac:dyDescent="0.15">
      <c r="B78" s="22" t="s">
        <v>81</v>
      </c>
      <c r="C78" s="15"/>
      <c r="D78" s="15">
        <f>E74</f>
        <v>-17.350000000000001</v>
      </c>
      <c r="E78" s="15"/>
    </row>
    <row r="79" spans="1:5" s="18" customFormat="1" ht="11.25" x14ac:dyDescent="0.15">
      <c r="B79" s="23" t="s">
        <v>82</v>
      </c>
      <c r="C79" s="17"/>
      <c r="D79" s="17"/>
      <c r="E79" s="17">
        <f>ROUNDDOWN(D77+D78,2)</f>
        <v>-17.350000000000001</v>
      </c>
    </row>
    <row r="80" spans="1:5" ht="14.25" hidden="1" customHeight="1" x14ac:dyDescent="0.2"/>
    <row r="81" ht="14.25" hidden="1" customHeight="1" x14ac:dyDescent="0.2"/>
  </sheetData>
  <sheetProtection algorithmName="SHA-512" hashValue="XF2SayZqQMY5WuYaHhuwv6gjMG42wPMLKoV1rdHcZVSl3Xoi3erblIWim406mrhmZAlOtfQ+hEuyEK/Yhhe1Vw==" saltValue="wB5FSCVV5QNET5k7+yDFIA==" spinCount="100000" sheet="1" deleteRows="0" selectLockedCells="1"/>
  <mergeCells count="18">
    <mergeCell ref="C10:F10"/>
    <mergeCell ref="C9:F9"/>
    <mergeCell ref="C8:F8"/>
    <mergeCell ref="C7:F7"/>
    <mergeCell ref="C6:F6"/>
    <mergeCell ref="A1:E1"/>
    <mergeCell ref="A2:E2"/>
    <mergeCell ref="A3:B3"/>
    <mergeCell ref="A4:B4"/>
    <mergeCell ref="A5:B5"/>
    <mergeCell ref="C4:F4"/>
    <mergeCell ref="C3:F3"/>
    <mergeCell ref="C5:F5"/>
    <mergeCell ref="A6:B6"/>
    <mergeCell ref="A7:B7"/>
    <mergeCell ref="A8:B8"/>
    <mergeCell ref="A9:B9"/>
    <mergeCell ref="A10:B10"/>
  </mergeCells>
  <conditionalFormatting sqref="C14:C15 C19:C20 C24:C25 C29:C31 C37:C43 C56:C62 B45:C47 E45:E47 B64:C66 E64:E66">
    <cfRule type="containsBlanks" dxfId="0" priority="1">
      <formula>LEN(TRIM(B14))=0</formula>
    </cfRule>
  </conditionalFormatting>
  <pageMargins left="0.70866141732283472" right="0.23622047244094491" top="0.74803149606299213" bottom="0.74803149606299213" header="0.31496062992125984" footer="0.31496062992125984"/>
  <pageSetup paperSize="9" orientation="portrait" r:id="rId1"/>
  <headerFooter>
    <oddFooter>&amp;R&amp;"Verdana,Standaard"&amp;8Financieel gedeelte Wsnp
Versie 1.1
Pagina &amp;P/&amp;N</oddFooter>
  </headerFooter>
  <rowBreaks count="1" manualBreakCount="1">
    <brk id="3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33"/>
  <sheetViews>
    <sheetView zoomScaleNormal="100" workbookViewId="0">
      <selection activeCell="A11" sqref="A11:C11"/>
    </sheetView>
  </sheetViews>
  <sheetFormatPr defaultColWidth="0" defaultRowHeight="14.25" zeroHeight="1" x14ac:dyDescent="0.2"/>
  <cols>
    <col min="1" max="1" width="4" style="51" customWidth="1"/>
    <col min="2" max="2" width="24.7109375" style="52" customWidth="1"/>
    <col min="3" max="3" width="17.5703125" style="52" customWidth="1"/>
    <col min="4" max="4" width="15.7109375" style="53" customWidth="1"/>
    <col min="5" max="5" width="14.7109375" style="53" customWidth="1"/>
    <col min="6" max="6" width="15.7109375" style="54" customWidth="1"/>
    <col min="7" max="7" width="0" style="55" hidden="1"/>
    <col min="8" max="16383" width="9.140625" style="55" hidden="1"/>
    <col min="16384" max="16384" width="2" style="55" hidden="1" customWidth="1"/>
  </cols>
  <sheetData>
    <row r="1" spans="1:7" s="34" customFormat="1" ht="22.5" x14ac:dyDescent="0.3">
      <c r="A1" s="83" t="s">
        <v>20</v>
      </c>
      <c r="B1" s="83"/>
      <c r="C1" s="83"/>
      <c r="D1" s="83"/>
      <c r="E1" s="83"/>
      <c r="F1" s="83"/>
    </row>
    <row r="2" spans="1:7" s="34" customFormat="1" ht="27.95" customHeight="1" x14ac:dyDescent="0.2">
      <c r="A2" s="81" t="s">
        <v>2</v>
      </c>
      <c r="B2" s="81"/>
      <c r="C2" s="81"/>
      <c r="D2" s="81"/>
      <c r="E2" s="81"/>
      <c r="F2" s="81"/>
    </row>
    <row r="3" spans="1:7" s="37" customFormat="1" ht="20.100000000000001" customHeight="1" x14ac:dyDescent="0.15">
      <c r="A3" s="21" t="s">
        <v>3</v>
      </c>
      <c r="B3" s="35"/>
      <c r="C3" s="85" t="str">
        <f>IF(ISBLANK(Crediteurenlijst!C3),"",Crediteurenlijst!C3)</f>
        <v/>
      </c>
      <c r="D3" s="85"/>
      <c r="E3" s="85"/>
      <c r="F3" s="36"/>
    </row>
    <row r="4" spans="1:7" s="37" customFormat="1" ht="20.100000000000001" customHeight="1" x14ac:dyDescent="0.15">
      <c r="A4" s="21" t="s">
        <v>4</v>
      </c>
      <c r="B4" s="35"/>
      <c r="C4" s="85" t="str">
        <f>IF(ISBLANK(Crediteurenlijst!C4),"",Crediteurenlijst!C4)</f>
        <v/>
      </c>
      <c r="D4" s="85"/>
      <c r="E4" s="85"/>
      <c r="F4" s="36"/>
    </row>
    <row r="5" spans="1:7" s="37" customFormat="1" ht="20.100000000000001" customHeight="1" x14ac:dyDescent="0.15">
      <c r="A5" s="21" t="s">
        <v>5</v>
      </c>
      <c r="B5" s="35"/>
      <c r="C5" s="85" t="str">
        <f>IF(ISBLANK(Crediteurenlijst!C5),"",Crediteurenlijst!C5)</f>
        <v/>
      </c>
      <c r="D5" s="85"/>
      <c r="E5" s="85"/>
      <c r="F5" s="36"/>
    </row>
    <row r="6" spans="1:7" s="37" customFormat="1" ht="20.100000000000001" customHeight="1" x14ac:dyDescent="0.15">
      <c r="A6" s="21" t="s">
        <v>4</v>
      </c>
      <c r="B6" s="35"/>
      <c r="C6" s="85" t="str">
        <f>IF(ISBLANK(Crediteurenlijst!C6),"",Crediteurenlijst!C6)</f>
        <v/>
      </c>
      <c r="D6" s="85"/>
      <c r="E6" s="85"/>
      <c r="F6" s="36"/>
    </row>
    <row r="7" spans="1:7" s="37" customFormat="1" ht="20.100000000000001" customHeight="1" x14ac:dyDescent="0.15">
      <c r="A7" s="21" t="s">
        <v>6</v>
      </c>
      <c r="B7" s="35"/>
      <c r="C7" s="86" t="str">
        <f>IF(ISBLANK(Crediteurenlijst!C7),"",Crediteurenlijst!C7)</f>
        <v/>
      </c>
      <c r="D7" s="86"/>
      <c r="E7" s="86"/>
      <c r="F7" s="36"/>
    </row>
    <row r="8" spans="1:7" s="37" customFormat="1" ht="20.100000000000001" customHeight="1" x14ac:dyDescent="0.15">
      <c r="A8" s="21" t="s">
        <v>7</v>
      </c>
      <c r="B8" s="35"/>
      <c r="C8" s="85" t="str">
        <f>IF(ISBLANK(Crediteurenlijst!C8),"",Crediteurenlijst!C8)</f>
        <v/>
      </c>
      <c r="D8" s="85"/>
      <c r="E8" s="85"/>
      <c r="F8" s="36"/>
    </row>
    <row r="9" spans="1:7" s="37" customFormat="1" ht="20.100000000000001" customHeight="1" x14ac:dyDescent="0.15">
      <c r="A9" s="21" t="s">
        <v>8</v>
      </c>
      <c r="B9" s="35"/>
      <c r="C9" s="85" t="str">
        <f>IF(ISBLANK(Crediteurenlijst!C9),"",Crediteurenlijst!C9)</f>
        <v/>
      </c>
      <c r="D9" s="85"/>
      <c r="E9" s="85"/>
      <c r="F9" s="36"/>
    </row>
    <row r="10" spans="1:7" s="37" customFormat="1" ht="20.100000000000001" customHeight="1" x14ac:dyDescent="0.25">
      <c r="A10" s="21" t="s">
        <v>9</v>
      </c>
      <c r="B10" s="35"/>
      <c r="C10" s="85" t="str">
        <f>IF(ISBLANK(Crediteurenlijst!C10),"",Crediteurenlijst!C10)</f>
        <v/>
      </c>
      <c r="D10" s="85"/>
      <c r="E10" s="85"/>
      <c r="F10" s="62"/>
    </row>
    <row r="11" spans="1:7" s="46" customFormat="1" ht="65.099999999999994" customHeight="1" x14ac:dyDescent="0.25">
      <c r="A11" s="82"/>
      <c r="B11" s="82"/>
      <c r="C11" s="82"/>
      <c r="D11" s="13" t="s">
        <v>15</v>
      </c>
      <c r="E11" s="44" t="s">
        <v>26</v>
      </c>
      <c r="F11" s="45" t="s">
        <v>88</v>
      </c>
    </row>
    <row r="12" spans="1:7" s="37" customFormat="1" ht="15.95" customHeight="1" x14ac:dyDescent="0.15">
      <c r="A12" s="84" t="s">
        <v>22</v>
      </c>
      <c r="B12" s="84"/>
      <c r="C12" s="35"/>
      <c r="D12" s="38"/>
      <c r="E12" s="39" t="str">
        <f>IF('Financieel eindverslag'!E79&lt;=0,"Nihil",'Financieel eindverslag'!E79)</f>
        <v>Nihil</v>
      </c>
      <c r="F12" s="36"/>
      <c r="G12" s="40"/>
    </row>
    <row r="13" spans="1:7" s="37" customFormat="1" ht="15.95" customHeight="1" x14ac:dyDescent="0.15">
      <c r="A13" s="84" t="s">
        <v>24</v>
      </c>
      <c r="B13" s="84"/>
      <c r="C13" s="35"/>
      <c r="D13" s="38">
        <f>Crediteurenlijst!F12</f>
        <v>0</v>
      </c>
      <c r="E13" s="41" t="str">
        <f>IF($E$12="Nihil","Nihil",IF(2*$D$13/(2*$D$13+$D$14)*$E$12&gt;$D$13,$D$13,2*$D$13/(2*$D$13+$D$14)*$E$12))</f>
        <v>Nihil</v>
      </c>
      <c r="F13" s="42" t="str">
        <f>IF(Crediteurenlijst!F12&lt;=0,"",IF($E13="Nihil",0,$E13/$D13))</f>
        <v/>
      </c>
    </row>
    <row r="14" spans="1:7" s="37" customFormat="1" ht="15.95" customHeight="1" x14ac:dyDescent="0.15">
      <c r="A14" s="84" t="s">
        <v>25</v>
      </c>
      <c r="B14" s="84"/>
      <c r="C14" s="35"/>
      <c r="D14" s="38">
        <f>Crediteurenlijst!F56</f>
        <v>0</v>
      </c>
      <c r="E14" s="41" t="str">
        <f>IF($E$12="Nihil","Nihil",IF($E$12&gt;$D$13+$D$14,$D$14,IF($E$13=$D$13,$E$12-$D$13,$D$14/(2*$D$13+$D$14)*$E$12)))</f>
        <v>Nihil</v>
      </c>
      <c r="F14" s="42" t="str">
        <f>IF(Crediteurenlijst!F56&lt;=0,"",IF($E14="nihil",0,$E14/$D14))</f>
        <v/>
      </c>
    </row>
    <row r="15" spans="1:7" s="34" customFormat="1" ht="27.95" customHeight="1" x14ac:dyDescent="0.2">
      <c r="A15" s="81" t="s">
        <v>10</v>
      </c>
      <c r="B15" s="81"/>
      <c r="C15" s="81"/>
      <c r="D15" s="81"/>
      <c r="E15" s="81"/>
      <c r="F15" s="81"/>
    </row>
    <row r="16" spans="1:7" s="43" customFormat="1" ht="60" customHeight="1" x14ac:dyDescent="0.2">
      <c r="A16" s="11" t="s">
        <v>11</v>
      </c>
      <c r="B16" s="12" t="s">
        <v>12</v>
      </c>
      <c r="C16" s="12" t="s">
        <v>13</v>
      </c>
      <c r="D16" s="13" t="s">
        <v>16</v>
      </c>
      <c r="E16" s="13" t="s">
        <v>109</v>
      </c>
      <c r="F16" s="14" t="s">
        <v>21</v>
      </c>
    </row>
    <row r="17" spans="1:6" s="100" customFormat="1" ht="11.25" x14ac:dyDescent="0.15">
      <c r="A17" s="97">
        <v>1</v>
      </c>
      <c r="B17" s="98" t="str">
        <f>IF(ISBLANK(Crediteurenlijst!B14),"",Crediteurenlijst!B14)</f>
        <v/>
      </c>
      <c r="C17" s="98" t="str">
        <f>IF(ISBLANK(Crediteurenlijst!C14),"",Crediteurenlijst!C14)</f>
        <v/>
      </c>
      <c r="D17" s="99" t="str">
        <f>IF(ISBLANK(Crediteurenlijst!$F14),"",Crediteurenlijst!$F14)</f>
        <v/>
      </c>
      <c r="E17" s="99" t="str">
        <f>IF(ISBLANK(Crediteurenlijst!$B14),"",IF($E$13="nihil","nihil",IF($E$13=$D$13,$D17,$D17/$D$13*$E$13)))</f>
        <v/>
      </c>
      <c r="F17" s="117" t="str">
        <f>IF(ISBLANK(Crediteurenlijst!$F14),"",IF($E17="nihil",0,$E17/$D17))</f>
        <v/>
      </c>
    </row>
    <row r="18" spans="1:6" s="110" customFormat="1" ht="11.25" x14ac:dyDescent="0.15">
      <c r="A18" s="107">
        <v>2</v>
      </c>
      <c r="B18" s="108" t="str">
        <f>IF(ISBLANK(Crediteurenlijst!B15),"",Crediteurenlijst!B15)</f>
        <v/>
      </c>
      <c r="C18" s="108" t="str">
        <f>IF(ISBLANK(Crediteurenlijst!C15),"",Crediteurenlijst!C15)</f>
        <v/>
      </c>
      <c r="D18" s="118" t="str">
        <f>IF(ISBLANK(Crediteurenlijst!$F15),"",Crediteurenlijst!$F15)</f>
        <v/>
      </c>
      <c r="E18" s="118" t="str">
        <f>IF(ISBLANK(Crediteurenlijst!$B15),"",IF($E$13="nihil","nihil",IF($E$13&gt;=$D$13,$D18,$D18/$D$13*$E$13)))</f>
        <v/>
      </c>
      <c r="F18" s="119" t="str">
        <f>IF(ISBLANK(Crediteurenlijst!$F15),"",IF($E18="nihil",0,$E18/$D18))</f>
        <v/>
      </c>
    </row>
    <row r="19" spans="1:6" s="100" customFormat="1" ht="11.25" x14ac:dyDescent="0.15">
      <c r="A19" s="97">
        <v>3</v>
      </c>
      <c r="B19" s="98" t="str">
        <f>IF(ISBLANK(Crediteurenlijst!B16),"",Crediteurenlijst!B16)</f>
        <v/>
      </c>
      <c r="C19" s="98" t="str">
        <f>IF(ISBLANK(Crediteurenlijst!C16),"",Crediteurenlijst!C16)</f>
        <v/>
      </c>
      <c r="D19" s="99" t="str">
        <f>IF(ISBLANK(Crediteurenlijst!$F16),"",Crediteurenlijst!$F16)</f>
        <v/>
      </c>
      <c r="E19" s="99" t="str">
        <f>IF(ISBLANK(Crediteurenlijst!$B16),"",IF($E$13="nihil","nihil",IF($E$13=$D$13,$D19,$D19/$D$13*$E$13)))</f>
        <v/>
      </c>
      <c r="F19" s="117" t="str">
        <f>IF(ISBLANK(Crediteurenlijst!$F16),"",IF($E19="nihil",0,$E19/$D19))</f>
        <v/>
      </c>
    </row>
    <row r="20" spans="1:6" s="110" customFormat="1" ht="11.25" x14ac:dyDescent="0.15">
      <c r="A20" s="107">
        <v>4</v>
      </c>
      <c r="B20" s="108" t="str">
        <f>IF(ISBLANK(Crediteurenlijst!B17),"",Crediteurenlijst!B17)</f>
        <v/>
      </c>
      <c r="C20" s="108" t="str">
        <f>IF(ISBLANK(Crediteurenlijst!C17),"",Crediteurenlijst!C17)</f>
        <v/>
      </c>
      <c r="D20" s="118" t="str">
        <f>IF(ISBLANK(Crediteurenlijst!$F17),"",Crediteurenlijst!$F17)</f>
        <v/>
      </c>
      <c r="E20" s="118" t="str">
        <f>IF(ISBLANK(Crediteurenlijst!$B17),"",IF($E$13="nihil","nihil",IF($E$13&gt;=$D$13,$D20,$D20/$D$13*$E$13)))</f>
        <v/>
      </c>
      <c r="F20" s="119" t="str">
        <f>IF(ISBLANK(Crediteurenlijst!$F17),"",IF($E20="nihil",0,$E20/$D20))</f>
        <v/>
      </c>
    </row>
    <row r="21" spans="1:6" s="100" customFormat="1" ht="11.25" x14ac:dyDescent="0.15">
      <c r="A21" s="97">
        <v>5</v>
      </c>
      <c r="B21" s="98" t="str">
        <f>IF(ISBLANK(Crediteurenlijst!B18),"",Crediteurenlijst!B18)</f>
        <v/>
      </c>
      <c r="C21" s="98" t="str">
        <f>IF(ISBLANK(Crediteurenlijst!C18),"",Crediteurenlijst!C18)</f>
        <v/>
      </c>
      <c r="D21" s="99" t="str">
        <f>IF(ISBLANK(Crediteurenlijst!$F18),"",Crediteurenlijst!$F18)</f>
        <v/>
      </c>
      <c r="E21" s="99" t="str">
        <f>IF(ISBLANK(Crediteurenlijst!$B18),"",IF($E$13="nihil","nihil",IF($E$13=$D$13,$D21,$D21/$D$13*$E$13)))</f>
        <v/>
      </c>
      <c r="F21" s="117" t="str">
        <f>IF(ISBLANK(Crediteurenlijst!$F18),"",IF($E21="nihil",0,$E21/$D21))</f>
        <v/>
      </c>
    </row>
    <row r="22" spans="1:6" s="110" customFormat="1" ht="11.25" x14ac:dyDescent="0.15">
      <c r="A22" s="107">
        <v>6</v>
      </c>
      <c r="B22" s="108" t="str">
        <f>IF(ISBLANK(Crediteurenlijst!B19),"",Crediteurenlijst!B19)</f>
        <v/>
      </c>
      <c r="C22" s="108" t="str">
        <f>IF(ISBLANK(Crediteurenlijst!C19),"",Crediteurenlijst!C19)</f>
        <v/>
      </c>
      <c r="D22" s="118" t="str">
        <f>IF(ISBLANK(Crediteurenlijst!$F19),"",Crediteurenlijst!$F19)</f>
        <v/>
      </c>
      <c r="E22" s="118" t="str">
        <f>IF(ISBLANK(Crediteurenlijst!$B19),"",IF($E$13="nihil","nihil",IF($E$13&gt;=$D$13,$D22,$D22/$D$13*$E$13)))</f>
        <v/>
      </c>
      <c r="F22" s="119" t="str">
        <f>IF(ISBLANK(Crediteurenlijst!$F19),"",IF($E22="nihil",0,$E22/$D22))</f>
        <v/>
      </c>
    </row>
    <row r="23" spans="1:6" s="100" customFormat="1" ht="11.25" x14ac:dyDescent="0.15">
      <c r="A23" s="97">
        <v>7</v>
      </c>
      <c r="B23" s="98" t="str">
        <f>IF(ISBLANK(Crediteurenlijst!B20),"",Crediteurenlijst!B20)</f>
        <v/>
      </c>
      <c r="C23" s="98" t="str">
        <f>IF(ISBLANK(Crediteurenlijst!C20),"",Crediteurenlijst!C20)</f>
        <v/>
      </c>
      <c r="D23" s="99" t="str">
        <f>IF(ISBLANK(Crediteurenlijst!$F20),"",Crediteurenlijst!$F20)</f>
        <v/>
      </c>
      <c r="E23" s="99" t="str">
        <f>IF(ISBLANK(Crediteurenlijst!$B20),"",IF($E$13="nihil","nihil",IF($E$13=$D$13,$D23,$D23/$D$13*$E$13)))</f>
        <v/>
      </c>
      <c r="F23" s="117" t="str">
        <f>IF(ISBLANK(Crediteurenlijst!$F20),"",IF($E23="nihil",0,$E23/$D23))</f>
        <v/>
      </c>
    </row>
    <row r="24" spans="1:6" s="110" customFormat="1" ht="11.25" x14ac:dyDescent="0.15">
      <c r="A24" s="107">
        <v>8</v>
      </c>
      <c r="B24" s="108" t="str">
        <f>IF(ISBLANK(Crediteurenlijst!B21),"",Crediteurenlijst!B21)</f>
        <v/>
      </c>
      <c r="C24" s="108" t="str">
        <f>IF(ISBLANK(Crediteurenlijst!C21),"",Crediteurenlijst!C21)</f>
        <v/>
      </c>
      <c r="D24" s="118" t="str">
        <f>IF(ISBLANK(Crediteurenlijst!$F21),"",Crediteurenlijst!$F21)</f>
        <v/>
      </c>
      <c r="E24" s="118" t="str">
        <f>IF(ISBLANK(Crediteurenlijst!$B21),"",IF($E$13="nihil","nihil",IF($E$13&gt;=$D$13,$D24,$D24/$D$13*$E$13)))</f>
        <v/>
      </c>
      <c r="F24" s="119" t="str">
        <f>IF(ISBLANK(Crediteurenlijst!$F21),"",IF($E24="nihil",0,$E24/$D24))</f>
        <v/>
      </c>
    </row>
    <row r="25" spans="1:6" s="100" customFormat="1" ht="11.25" x14ac:dyDescent="0.15">
      <c r="A25" s="97">
        <v>9</v>
      </c>
      <c r="B25" s="98" t="str">
        <f>IF(ISBLANK(Crediteurenlijst!B22),"",Crediteurenlijst!B22)</f>
        <v/>
      </c>
      <c r="C25" s="98" t="str">
        <f>IF(ISBLANK(Crediteurenlijst!C22),"",Crediteurenlijst!C22)</f>
        <v/>
      </c>
      <c r="D25" s="99" t="str">
        <f>IF(ISBLANK(Crediteurenlijst!$F22),"",Crediteurenlijst!$F22)</f>
        <v/>
      </c>
      <c r="E25" s="99" t="str">
        <f>IF(ISBLANK(Crediteurenlijst!$B22),"",IF($E$13="nihil","nihil",IF($E$13=$D$13,$D25,$D25/$D$13*$E$13)))</f>
        <v/>
      </c>
      <c r="F25" s="117" t="str">
        <f>IF(ISBLANK(Crediteurenlijst!$F22),"",IF($E25="nihil",0,$E25/$D25))</f>
        <v/>
      </c>
    </row>
    <row r="26" spans="1:6" s="110" customFormat="1" ht="11.25" x14ac:dyDescent="0.15">
      <c r="A26" s="107">
        <v>10</v>
      </c>
      <c r="B26" s="108" t="str">
        <f>IF(ISBLANK(Crediteurenlijst!B23),"",Crediteurenlijst!B23)</f>
        <v/>
      </c>
      <c r="C26" s="108" t="str">
        <f>IF(ISBLANK(Crediteurenlijst!C23),"",Crediteurenlijst!C23)</f>
        <v/>
      </c>
      <c r="D26" s="118" t="str">
        <f>IF(ISBLANK(Crediteurenlijst!$F23),"",Crediteurenlijst!$F23)</f>
        <v/>
      </c>
      <c r="E26" s="118" t="str">
        <f>IF(ISBLANK(Crediteurenlijst!$B23),"",IF($E$13="nihil","nihil",IF($E$13&gt;=$D$13,$D26,$D26/$D$13*$E$13)))</f>
        <v/>
      </c>
      <c r="F26" s="119" t="str">
        <f>IF(ISBLANK(Crediteurenlijst!$F23),"",IF($E26="nihil",0,$E26/$D26))</f>
        <v/>
      </c>
    </row>
    <row r="27" spans="1:6" s="100" customFormat="1" ht="11.25" x14ac:dyDescent="0.15">
      <c r="A27" s="97">
        <v>11</v>
      </c>
      <c r="B27" s="98" t="str">
        <f>IF(ISBLANK(Crediteurenlijst!B24),"",Crediteurenlijst!B24)</f>
        <v/>
      </c>
      <c r="C27" s="98" t="str">
        <f>IF(ISBLANK(Crediteurenlijst!C24),"",Crediteurenlijst!C24)</f>
        <v/>
      </c>
      <c r="D27" s="99" t="str">
        <f>IF(ISBLANK(Crediteurenlijst!$F24),"",Crediteurenlijst!$F24)</f>
        <v/>
      </c>
      <c r="E27" s="99" t="str">
        <f>IF(ISBLANK(Crediteurenlijst!$B24),"",IF($E$13="nihil","nihil",IF($E$13=$D$13,$D27,$D27/$D$13*$E$13)))</f>
        <v/>
      </c>
      <c r="F27" s="117" t="str">
        <f>IF(ISBLANK(Crediteurenlijst!$F24),"",IF($E27="nihil",0,$E27/$D27))</f>
        <v/>
      </c>
    </row>
    <row r="28" spans="1:6" s="110" customFormat="1" ht="11.25" x14ac:dyDescent="0.15">
      <c r="A28" s="107">
        <v>12</v>
      </c>
      <c r="B28" s="108" t="str">
        <f>IF(ISBLANK(Crediteurenlijst!B25),"",Crediteurenlijst!B25)</f>
        <v/>
      </c>
      <c r="C28" s="108" t="str">
        <f>IF(ISBLANK(Crediteurenlijst!C25),"",Crediteurenlijst!C25)</f>
        <v/>
      </c>
      <c r="D28" s="118" t="str">
        <f>IF(ISBLANK(Crediteurenlijst!$F25),"",Crediteurenlijst!$F25)</f>
        <v/>
      </c>
      <c r="E28" s="118" t="str">
        <f>IF(ISBLANK(Crediteurenlijst!$B25),"",IF($E$13="nihil","nihil",IF($E$13&gt;=$D$13,$D28,$D28/$D$13*$E$13)))</f>
        <v/>
      </c>
      <c r="F28" s="119" t="str">
        <f>IF(ISBLANK(Crediteurenlijst!$F25),"",IF($E28="nihil",0,$E28/$D28))</f>
        <v/>
      </c>
    </row>
    <row r="29" spans="1:6" s="100" customFormat="1" ht="11.25" x14ac:dyDescent="0.15">
      <c r="A29" s="97">
        <v>13</v>
      </c>
      <c r="B29" s="98" t="str">
        <f>IF(ISBLANK(Crediteurenlijst!B26),"",Crediteurenlijst!B26)</f>
        <v/>
      </c>
      <c r="C29" s="98" t="str">
        <f>IF(ISBLANK(Crediteurenlijst!C26),"",Crediteurenlijst!C26)</f>
        <v/>
      </c>
      <c r="D29" s="99" t="str">
        <f>IF(ISBLANK(Crediteurenlijst!$F26),"",Crediteurenlijst!$F26)</f>
        <v/>
      </c>
      <c r="E29" s="99" t="str">
        <f>IF(ISBLANK(Crediteurenlijst!$B26),"",IF($E$13="nihil","nihil",IF($E$13=$D$13,$D29,$D29/$D$13*$E$13)))</f>
        <v/>
      </c>
      <c r="F29" s="117" t="str">
        <f>IF(ISBLANK(Crediteurenlijst!$F26),"",IF($E29="nihil",0,$E29/$D29))</f>
        <v/>
      </c>
    </row>
    <row r="30" spans="1:6" s="110" customFormat="1" ht="11.25" x14ac:dyDescent="0.15">
      <c r="A30" s="107">
        <v>14</v>
      </c>
      <c r="B30" s="108" t="str">
        <f>IF(ISBLANK(Crediteurenlijst!B27),"",Crediteurenlijst!B27)</f>
        <v/>
      </c>
      <c r="C30" s="108" t="str">
        <f>IF(ISBLANK(Crediteurenlijst!C27),"",Crediteurenlijst!C27)</f>
        <v/>
      </c>
      <c r="D30" s="118" t="str">
        <f>IF(ISBLANK(Crediteurenlijst!$F27),"",Crediteurenlijst!$F27)</f>
        <v/>
      </c>
      <c r="E30" s="118" t="str">
        <f>IF(ISBLANK(Crediteurenlijst!$B27),"",IF($E$13="nihil","nihil",IF($E$13&gt;=$D$13,$D30,$D30/$D$13*$E$13)))</f>
        <v/>
      </c>
      <c r="F30" s="119" t="str">
        <f>IF(ISBLANK(Crediteurenlijst!$F27),"",IF($E30="nihil",0,$E30/$D30))</f>
        <v/>
      </c>
    </row>
    <row r="31" spans="1:6" s="100" customFormat="1" ht="11.25" x14ac:dyDescent="0.15">
      <c r="A31" s="97">
        <v>15</v>
      </c>
      <c r="B31" s="98" t="str">
        <f>IF(ISBLANK(Crediteurenlijst!B28),"",Crediteurenlijst!B28)</f>
        <v/>
      </c>
      <c r="C31" s="98" t="str">
        <f>IF(ISBLANK(Crediteurenlijst!C28),"",Crediteurenlijst!C28)</f>
        <v/>
      </c>
      <c r="D31" s="99" t="str">
        <f>IF(ISBLANK(Crediteurenlijst!$F28),"",Crediteurenlijst!$F28)</f>
        <v/>
      </c>
      <c r="E31" s="99" t="str">
        <f>IF(ISBLANK(Crediteurenlijst!$B28),"",IF($E$13="nihil","nihil",IF($E$13=$D$13,$D31,$D31/$D$13*$E$13)))</f>
        <v/>
      </c>
      <c r="F31" s="117" t="str">
        <f>IF(ISBLANK(Crediteurenlijst!$F28),"",IF($E31="nihil",0,$E31/$D31))</f>
        <v/>
      </c>
    </row>
    <row r="32" spans="1:6" s="110" customFormat="1" ht="11.25" x14ac:dyDescent="0.15">
      <c r="A32" s="107">
        <v>16</v>
      </c>
      <c r="B32" s="108" t="str">
        <f>IF(ISBLANK(Crediteurenlijst!B29),"",Crediteurenlijst!B29)</f>
        <v/>
      </c>
      <c r="C32" s="108" t="str">
        <f>IF(ISBLANK(Crediteurenlijst!C29),"",Crediteurenlijst!C29)</f>
        <v/>
      </c>
      <c r="D32" s="118" t="str">
        <f>IF(ISBLANK(Crediteurenlijst!$F29),"",Crediteurenlijst!$F29)</f>
        <v/>
      </c>
      <c r="E32" s="118" t="str">
        <f>IF(ISBLANK(Crediteurenlijst!$B29),"",IF($E$13="nihil","nihil",IF($E$13&gt;=$D$13,$D32,$D32/$D$13*$E$13)))</f>
        <v/>
      </c>
      <c r="F32" s="119" t="str">
        <f>IF(ISBLANK(Crediteurenlijst!$F29),"",IF($E32="nihil",0,$E32/$D32))</f>
        <v/>
      </c>
    </row>
    <row r="33" spans="1:6" s="100" customFormat="1" ht="11.25" x14ac:dyDescent="0.15">
      <c r="A33" s="97">
        <v>17</v>
      </c>
      <c r="B33" s="98" t="str">
        <f>IF(ISBLANK(Crediteurenlijst!B30),"",Crediteurenlijst!B30)</f>
        <v/>
      </c>
      <c r="C33" s="98" t="str">
        <f>IF(ISBLANK(Crediteurenlijst!C30),"",Crediteurenlijst!C30)</f>
        <v/>
      </c>
      <c r="D33" s="99" t="str">
        <f>IF(ISBLANK(Crediteurenlijst!$F30),"",Crediteurenlijst!$F30)</f>
        <v/>
      </c>
      <c r="E33" s="99" t="str">
        <f>IF(ISBLANK(Crediteurenlijst!$B30),"",IF($E$13="nihil","nihil",IF($E$13=$D$13,$D33,$D33/$D$13*$E$13)))</f>
        <v/>
      </c>
      <c r="F33" s="117" t="str">
        <f>IF(ISBLANK(Crediteurenlijst!$F30),"",IF($E33="nihil",0,$E33/$D33))</f>
        <v/>
      </c>
    </row>
    <row r="34" spans="1:6" s="110" customFormat="1" ht="11.25" x14ac:dyDescent="0.15">
      <c r="A34" s="107">
        <v>18</v>
      </c>
      <c r="B34" s="108" t="str">
        <f>IF(ISBLANK(Crediteurenlijst!B31),"",Crediteurenlijst!B31)</f>
        <v/>
      </c>
      <c r="C34" s="108" t="str">
        <f>IF(ISBLANK(Crediteurenlijst!C31),"",Crediteurenlijst!C31)</f>
        <v/>
      </c>
      <c r="D34" s="118" t="str">
        <f>IF(ISBLANK(Crediteurenlijst!$F31),"",Crediteurenlijst!$F31)</f>
        <v/>
      </c>
      <c r="E34" s="118" t="str">
        <f>IF(ISBLANK(Crediteurenlijst!$B31),"",IF($E$13="nihil","nihil",IF($E$13&gt;=$D$13,$D34,$D34/$D$13*$E$13)))</f>
        <v/>
      </c>
      <c r="F34" s="119" t="str">
        <f>IF(ISBLANK(Crediteurenlijst!$F31),"",IF($E34="nihil",0,$E34/$D34))</f>
        <v/>
      </c>
    </row>
    <row r="35" spans="1:6" s="100" customFormat="1" ht="11.25" x14ac:dyDescent="0.15">
      <c r="A35" s="97">
        <v>19</v>
      </c>
      <c r="B35" s="98" t="str">
        <f>IF(ISBLANK(Crediteurenlijst!B32),"",Crediteurenlijst!B32)</f>
        <v/>
      </c>
      <c r="C35" s="98" t="str">
        <f>IF(ISBLANK(Crediteurenlijst!C32),"",Crediteurenlijst!C32)</f>
        <v/>
      </c>
      <c r="D35" s="99" t="str">
        <f>IF(ISBLANK(Crediteurenlijst!$F32),"",Crediteurenlijst!$F32)</f>
        <v/>
      </c>
      <c r="E35" s="99" t="str">
        <f>IF(ISBLANK(Crediteurenlijst!$B32),"",IF($E$13="nihil","nihil",IF($E$13=$D$13,$D35,$D35/$D$13*$E$13)))</f>
        <v/>
      </c>
      <c r="F35" s="117" t="str">
        <f>IF(ISBLANK(Crediteurenlijst!$F32),"",IF($E35="nihil",0,$E35/$D35))</f>
        <v/>
      </c>
    </row>
    <row r="36" spans="1:6" s="110" customFormat="1" ht="11.25" x14ac:dyDescent="0.15">
      <c r="A36" s="107">
        <v>20</v>
      </c>
      <c r="B36" s="108" t="str">
        <f>IF(ISBLANK(Crediteurenlijst!B33),"",Crediteurenlijst!B33)</f>
        <v/>
      </c>
      <c r="C36" s="108" t="str">
        <f>IF(ISBLANK(Crediteurenlijst!C33),"",Crediteurenlijst!C33)</f>
        <v/>
      </c>
      <c r="D36" s="118" t="str">
        <f>IF(ISBLANK(Crediteurenlijst!$F33),"",Crediteurenlijst!$F33)</f>
        <v/>
      </c>
      <c r="E36" s="118" t="str">
        <f>IF(ISBLANK(Crediteurenlijst!$B33),"",IF($E$13="nihil","nihil",IF($E$13&gt;=$D$13,$D36,$D36/$D$13*$E$13)))</f>
        <v/>
      </c>
      <c r="F36" s="119" t="str">
        <f>IF(ISBLANK(Crediteurenlijst!$F33),"",IF($E36="nihil",0,$E36/$D36))</f>
        <v/>
      </c>
    </row>
    <row r="37" spans="1:6" s="62" customFormat="1" ht="15" x14ac:dyDescent="0.25">
      <c r="A37" s="103">
        <v>21</v>
      </c>
      <c r="B37" s="98" t="str">
        <f>IF(ISBLANK(Crediteurenlijst!B34),"",Crediteurenlijst!B34)</f>
        <v/>
      </c>
      <c r="C37" s="98" t="str">
        <f>IF(ISBLANK(Crediteurenlijst!C34),"",Crediteurenlijst!C34)</f>
        <v/>
      </c>
      <c r="D37" s="99" t="str">
        <f>IF(ISBLANK(Crediteurenlijst!$F34),"",Crediteurenlijst!$F34)</f>
        <v/>
      </c>
      <c r="E37" s="99" t="str">
        <f>IF(ISBLANK(Crediteurenlijst!$B34),"",IF($E$13="nihil","nihil",IF($E$13=$D$13,$D37,$D37/$D$13*$E$13)))</f>
        <v/>
      </c>
      <c r="F37" s="117" t="str">
        <f>IF(ISBLANK(Crediteurenlijst!$F34),"",IF($E37="nihil",0,$E37/$D37))</f>
        <v/>
      </c>
    </row>
    <row r="38" spans="1:6" s="110" customFormat="1" ht="11.25" x14ac:dyDescent="0.15">
      <c r="A38" s="107">
        <v>22</v>
      </c>
      <c r="B38" s="108" t="str">
        <f>IF(ISBLANK(Crediteurenlijst!B35),"",Crediteurenlijst!B35)</f>
        <v/>
      </c>
      <c r="C38" s="108" t="str">
        <f>IF(ISBLANK(Crediteurenlijst!C35),"",Crediteurenlijst!C35)</f>
        <v/>
      </c>
      <c r="D38" s="118" t="str">
        <f>IF(ISBLANK(Crediteurenlijst!$F35),"",Crediteurenlijst!$F35)</f>
        <v/>
      </c>
      <c r="E38" s="118" t="str">
        <f>IF(ISBLANK(Crediteurenlijst!$B35),"",IF($E$13="nihil","nihil",IF($E$13&gt;=$D$13,$D38,$D38/$D$13*$E$13)))</f>
        <v/>
      </c>
      <c r="F38" s="119" t="str">
        <f>IF(ISBLANK(Crediteurenlijst!$F35),"",IF($E38="nihil",0,$E38/$D38))</f>
        <v/>
      </c>
    </row>
    <row r="39" spans="1:6" s="62" customFormat="1" ht="15" x14ac:dyDescent="0.25">
      <c r="A39" s="103">
        <v>23</v>
      </c>
      <c r="B39" s="98" t="str">
        <f>IF(ISBLANK(Crediteurenlijst!B36),"",Crediteurenlijst!B36)</f>
        <v/>
      </c>
      <c r="C39" s="98" t="str">
        <f>IF(ISBLANK(Crediteurenlijst!C36),"",Crediteurenlijst!C36)</f>
        <v/>
      </c>
      <c r="D39" s="99" t="str">
        <f>IF(ISBLANK(Crediteurenlijst!$F36),"",Crediteurenlijst!$F36)</f>
        <v/>
      </c>
      <c r="E39" s="99" t="str">
        <f>IF(ISBLANK(Crediteurenlijst!$B36),"",IF($E$13="nihil","nihil",IF($E$13=$D$13,$D39,$D39/$D$13*$E$13)))</f>
        <v/>
      </c>
      <c r="F39" s="117" t="str">
        <f>IF(ISBLANK(Crediteurenlijst!$F36),"",IF($E39="nihil",0,$E39/$D39))</f>
        <v/>
      </c>
    </row>
    <row r="40" spans="1:6" s="110" customFormat="1" ht="11.25" x14ac:dyDescent="0.15">
      <c r="A40" s="107">
        <v>24</v>
      </c>
      <c r="B40" s="108" t="str">
        <f>IF(ISBLANK(Crediteurenlijst!B37),"",Crediteurenlijst!B37)</f>
        <v/>
      </c>
      <c r="C40" s="108" t="str">
        <f>IF(ISBLANK(Crediteurenlijst!C37),"",Crediteurenlijst!C37)</f>
        <v/>
      </c>
      <c r="D40" s="118" t="str">
        <f>IF(ISBLANK(Crediteurenlijst!$F37),"",Crediteurenlijst!$F37)</f>
        <v/>
      </c>
      <c r="E40" s="118" t="str">
        <f>IF(ISBLANK(Crediteurenlijst!$B37),"",IF($E$13="nihil","nihil",IF($E$13&gt;=$D$13,$D40,$D40/$D$13*$E$13)))</f>
        <v/>
      </c>
      <c r="F40" s="119" t="str">
        <f>IF(ISBLANK(Crediteurenlijst!$F37),"",IF($E40="nihil",0,$E40/$D40))</f>
        <v/>
      </c>
    </row>
    <row r="41" spans="1:6" s="103" customFormat="1" ht="15" x14ac:dyDescent="0.25">
      <c r="A41" s="103">
        <v>25</v>
      </c>
      <c r="B41" s="98" t="str">
        <f>IF(ISBLANK(Crediteurenlijst!B38),"",Crediteurenlijst!B38)</f>
        <v/>
      </c>
      <c r="C41" s="98" t="str">
        <f>IF(ISBLANK(Crediteurenlijst!C38),"",Crediteurenlijst!C38)</f>
        <v/>
      </c>
      <c r="D41" s="99" t="str">
        <f>IF(ISBLANK(Crediteurenlijst!$F38),"",Crediteurenlijst!$F38)</f>
        <v/>
      </c>
      <c r="E41" s="99" t="str">
        <f>IF(ISBLANK(Crediteurenlijst!$B38),"",IF($E$13="nihil","nihil",IF($E$13=$D$13,$D41,$D41/$D$13*$E$13)))</f>
        <v/>
      </c>
      <c r="F41" s="117" t="str">
        <f>IF(ISBLANK(Crediteurenlijst!$F38),"",IF($E41="nihil",0,$E41/$D41))</f>
        <v/>
      </c>
    </row>
    <row r="42" spans="1:6" s="110" customFormat="1" ht="11.25" x14ac:dyDescent="0.15">
      <c r="A42" s="107">
        <v>26</v>
      </c>
      <c r="B42" s="108" t="str">
        <f>IF(ISBLANK(Crediteurenlijst!B39),"",Crediteurenlijst!B39)</f>
        <v/>
      </c>
      <c r="C42" s="108" t="str">
        <f>IF(ISBLANK(Crediteurenlijst!C39),"",Crediteurenlijst!C39)</f>
        <v/>
      </c>
      <c r="D42" s="118" t="str">
        <f>IF(ISBLANK(Crediteurenlijst!$F39),"",Crediteurenlijst!$F39)</f>
        <v/>
      </c>
      <c r="E42" s="118" t="str">
        <f>IF(ISBLANK(Crediteurenlijst!$B39),"",IF($E$13="nihil","nihil",IF($E$13&gt;=$D$13,$D42,$D42/$D$13*$E$13)))</f>
        <v/>
      </c>
      <c r="F42" s="119" t="str">
        <f>IF(ISBLANK(Crediteurenlijst!$F39),"",IF($E42="nihil",0,$E42/$D42))</f>
        <v/>
      </c>
    </row>
    <row r="43" spans="1:6" s="103" customFormat="1" ht="15" x14ac:dyDescent="0.25">
      <c r="A43" s="103">
        <v>27</v>
      </c>
      <c r="B43" s="98" t="str">
        <f>IF(ISBLANK(Crediteurenlijst!B40),"",Crediteurenlijst!B40)</f>
        <v/>
      </c>
      <c r="C43" s="98" t="str">
        <f>IF(ISBLANK(Crediteurenlijst!C40),"",Crediteurenlijst!C40)</f>
        <v/>
      </c>
      <c r="D43" s="99" t="str">
        <f>IF(ISBLANK(Crediteurenlijst!$F40),"",Crediteurenlijst!$F40)</f>
        <v/>
      </c>
      <c r="E43" s="99" t="str">
        <f>IF(ISBLANK(Crediteurenlijst!$B40),"",IF($E$13="nihil","nihil",IF($E$13=$D$13,$D43,$D43/$D$13*$E$13)))</f>
        <v/>
      </c>
      <c r="F43" s="117" t="str">
        <f>IF(ISBLANK(Crediteurenlijst!$F40),"",IF($E43="nihil",0,$E43/$D43))</f>
        <v/>
      </c>
    </row>
    <row r="44" spans="1:6" s="110" customFormat="1" ht="11.25" x14ac:dyDescent="0.15">
      <c r="A44" s="107">
        <v>28</v>
      </c>
      <c r="B44" s="108" t="str">
        <f>IF(ISBLANK(Crediteurenlijst!B41),"",Crediteurenlijst!B41)</f>
        <v/>
      </c>
      <c r="C44" s="108" t="str">
        <f>IF(ISBLANK(Crediteurenlijst!C41),"",Crediteurenlijst!C41)</f>
        <v/>
      </c>
      <c r="D44" s="118" t="str">
        <f>IF(ISBLANK(Crediteurenlijst!$F41),"",Crediteurenlijst!$F41)</f>
        <v/>
      </c>
      <c r="E44" s="118" t="str">
        <f>IF(ISBLANK(Crediteurenlijst!$B41),"",IF($E$13="nihil","nihil",IF($E$13&gt;=$D$13,$D44,$D44/$D$13*$E$13)))</f>
        <v/>
      </c>
      <c r="F44" s="119" t="str">
        <f>IF(ISBLANK(Crediteurenlijst!$F41),"",IF($E44="nihil",0,$E44/$D44))</f>
        <v/>
      </c>
    </row>
    <row r="45" spans="1:6" s="103" customFormat="1" ht="15" x14ac:dyDescent="0.25">
      <c r="A45" s="103">
        <v>29</v>
      </c>
      <c r="B45" s="98" t="str">
        <f>IF(ISBLANK(Crediteurenlijst!B42),"",Crediteurenlijst!B42)</f>
        <v/>
      </c>
      <c r="C45" s="98" t="str">
        <f>IF(ISBLANK(Crediteurenlijst!C42),"",Crediteurenlijst!C42)</f>
        <v/>
      </c>
      <c r="D45" s="99" t="str">
        <f>IF(ISBLANK(Crediteurenlijst!$F42),"",Crediteurenlijst!$F42)</f>
        <v/>
      </c>
      <c r="E45" s="99" t="str">
        <f>IF(ISBLANK(Crediteurenlijst!$B42),"",IF($E$13="nihil","nihil",IF($E$13=$D$13,$D45,$D45/$D$13*$E$13)))</f>
        <v/>
      </c>
      <c r="F45" s="117" t="str">
        <f>IF(ISBLANK(Crediteurenlijst!$F42),"",IF($E45="nihil",0,$E45/$D45))</f>
        <v/>
      </c>
    </row>
    <row r="46" spans="1:6" s="110" customFormat="1" ht="11.25" x14ac:dyDescent="0.15">
      <c r="A46" s="107">
        <v>30</v>
      </c>
      <c r="B46" s="108" t="str">
        <f>IF(ISBLANK(Crediteurenlijst!B43),"",Crediteurenlijst!B43)</f>
        <v/>
      </c>
      <c r="C46" s="108" t="str">
        <f>IF(ISBLANK(Crediteurenlijst!C43),"",Crediteurenlijst!C43)</f>
        <v/>
      </c>
      <c r="D46" s="118" t="str">
        <f>IF(ISBLANK(Crediteurenlijst!$F43),"",Crediteurenlijst!$F43)</f>
        <v/>
      </c>
      <c r="E46" s="118" t="str">
        <f>IF(ISBLANK(Crediteurenlijst!$B43),"",IF($E$13="nihil","nihil",IF($E$13&gt;=$D$13,$D46,$D46/$D$13*$E$13)))</f>
        <v/>
      </c>
      <c r="F46" s="119" t="str">
        <f>IF(ISBLANK(Crediteurenlijst!$F43),"",IF($E46="nihil",0,$E46/$D46))</f>
        <v/>
      </c>
    </row>
    <row r="47" spans="1:6" s="103" customFormat="1" ht="15" x14ac:dyDescent="0.25">
      <c r="A47" s="103">
        <v>31</v>
      </c>
      <c r="B47" s="98" t="str">
        <f>IF(ISBLANK(Crediteurenlijst!B44),"",Crediteurenlijst!B44)</f>
        <v/>
      </c>
      <c r="C47" s="98" t="str">
        <f>IF(ISBLANK(Crediteurenlijst!C44),"",Crediteurenlijst!C44)</f>
        <v/>
      </c>
      <c r="D47" s="99" t="str">
        <f>IF(ISBLANK(Crediteurenlijst!$F44),"",Crediteurenlijst!$F44)</f>
        <v/>
      </c>
      <c r="E47" s="99" t="str">
        <f>IF(ISBLANK(Crediteurenlijst!$B44),"",IF($E$13="nihil","nihil",IF($E$13=$D$13,$D47,$D47/$D$13*$E$13)))</f>
        <v/>
      </c>
      <c r="F47" s="117" t="str">
        <f>IF(ISBLANK(Crediteurenlijst!$F44),"",IF($E47="nihil",0,$E47/$D47))</f>
        <v/>
      </c>
    </row>
    <row r="48" spans="1:6" s="110" customFormat="1" ht="11.25" x14ac:dyDescent="0.15">
      <c r="A48" s="107">
        <v>32</v>
      </c>
      <c r="B48" s="108" t="str">
        <f>IF(ISBLANK(Crediteurenlijst!B45),"",Crediteurenlijst!B45)</f>
        <v/>
      </c>
      <c r="C48" s="108" t="str">
        <f>IF(ISBLANK(Crediteurenlijst!C45),"",Crediteurenlijst!C45)</f>
        <v/>
      </c>
      <c r="D48" s="118" t="str">
        <f>IF(ISBLANK(Crediteurenlijst!$F45),"",Crediteurenlijst!$F45)</f>
        <v/>
      </c>
      <c r="E48" s="118" t="str">
        <f>IF(ISBLANK(Crediteurenlijst!$B45),"",IF($E$13="nihil","nihil",IF($E$13&gt;=$D$13,$D48,$D48/$D$13*$E$13)))</f>
        <v/>
      </c>
      <c r="F48" s="119" t="str">
        <f>IF(ISBLANK(Crediteurenlijst!$F45),"",IF($E48="nihil",0,$E48/$D48))</f>
        <v/>
      </c>
    </row>
    <row r="49" spans="1:6" s="103" customFormat="1" ht="15" x14ac:dyDescent="0.25">
      <c r="A49" s="103">
        <v>33</v>
      </c>
      <c r="B49" s="98" t="str">
        <f>IF(ISBLANK(Crediteurenlijst!B46),"",Crediteurenlijst!B46)</f>
        <v/>
      </c>
      <c r="C49" s="98" t="str">
        <f>IF(ISBLANK(Crediteurenlijst!C46),"",Crediteurenlijst!C46)</f>
        <v/>
      </c>
      <c r="D49" s="99" t="str">
        <f>IF(ISBLANK(Crediteurenlijst!$F46),"",Crediteurenlijst!$F46)</f>
        <v/>
      </c>
      <c r="E49" s="99" t="str">
        <f>IF(ISBLANK(Crediteurenlijst!$B46),"",IF($E$13="nihil","nihil",IF($E$13=$D$13,$D49,$D49/$D$13*$E$13)))</f>
        <v/>
      </c>
      <c r="F49" s="117" t="str">
        <f>IF(ISBLANK(Crediteurenlijst!$F46),"",IF($E49="nihil",0,$E49/$D49))</f>
        <v/>
      </c>
    </row>
    <row r="50" spans="1:6" s="110" customFormat="1" ht="11.25" x14ac:dyDescent="0.15">
      <c r="A50" s="107">
        <v>34</v>
      </c>
      <c r="B50" s="108" t="str">
        <f>IF(ISBLANK(Crediteurenlijst!B47),"",Crediteurenlijst!B47)</f>
        <v/>
      </c>
      <c r="C50" s="108" t="str">
        <f>IF(ISBLANK(Crediteurenlijst!C47),"",Crediteurenlijst!C47)</f>
        <v/>
      </c>
      <c r="D50" s="118" t="str">
        <f>IF(ISBLANK(Crediteurenlijst!$F47),"",Crediteurenlijst!$F47)</f>
        <v/>
      </c>
      <c r="E50" s="118" t="str">
        <f>IF(ISBLANK(Crediteurenlijst!$B47),"",IF($E$13="nihil","nihil",IF($E$13&gt;=$D$13,$D50,$D50/$D$13*$E$13)))</f>
        <v/>
      </c>
      <c r="F50" s="119" t="str">
        <f>IF(ISBLANK(Crediteurenlijst!$F47),"",IF($E50="nihil",0,$E50/$D50))</f>
        <v/>
      </c>
    </row>
    <row r="51" spans="1:6" s="103" customFormat="1" ht="15" x14ac:dyDescent="0.25">
      <c r="A51" s="103">
        <v>35</v>
      </c>
      <c r="B51" s="98" t="str">
        <f>IF(ISBLANK(Crediteurenlijst!B48),"",Crediteurenlijst!B48)</f>
        <v/>
      </c>
      <c r="C51" s="98" t="str">
        <f>IF(ISBLANK(Crediteurenlijst!C48),"",Crediteurenlijst!C48)</f>
        <v/>
      </c>
      <c r="D51" s="99" t="str">
        <f>IF(ISBLANK(Crediteurenlijst!$F48),"",Crediteurenlijst!$F48)</f>
        <v/>
      </c>
      <c r="E51" s="99" t="str">
        <f>IF(ISBLANK(Crediteurenlijst!$B48),"",IF($E$13="nihil","nihil",IF($E$13=$D$13,$D51,$D51/$D$13*$E$13)))</f>
        <v/>
      </c>
      <c r="F51" s="117" t="str">
        <f>IF(ISBLANK(Crediteurenlijst!$F48),"",IF($E51="nihil",0,$E51/$D51))</f>
        <v/>
      </c>
    </row>
    <row r="52" spans="1:6" s="110" customFormat="1" ht="11.25" x14ac:dyDescent="0.15">
      <c r="A52" s="107">
        <v>36</v>
      </c>
      <c r="B52" s="108" t="str">
        <f>IF(ISBLANK(Crediteurenlijst!B49),"",Crediteurenlijst!B49)</f>
        <v/>
      </c>
      <c r="C52" s="108" t="str">
        <f>IF(ISBLANK(Crediteurenlijst!C49),"",Crediteurenlijst!C49)</f>
        <v/>
      </c>
      <c r="D52" s="118" t="str">
        <f>IF(ISBLANK(Crediteurenlijst!$F49),"",Crediteurenlijst!$F49)</f>
        <v/>
      </c>
      <c r="E52" s="118" t="str">
        <f>IF(ISBLANK(Crediteurenlijst!$B49),"",IF($E$13="nihil","nihil",IF($E$13&gt;=$D$13,$D52,$D52/$D$13*$E$13)))</f>
        <v/>
      </c>
      <c r="F52" s="119" t="str">
        <f>IF(ISBLANK(Crediteurenlijst!$F49),"",IF($E52="nihil",0,$E52/$D52))</f>
        <v/>
      </c>
    </row>
    <row r="53" spans="1:6" s="62" customFormat="1" ht="15" x14ac:dyDescent="0.25">
      <c r="A53" s="97">
        <v>37</v>
      </c>
      <c r="B53" s="98" t="str">
        <f>IF(ISBLANK(Crediteurenlijst!B50),"",Crediteurenlijst!B50)</f>
        <v/>
      </c>
      <c r="C53" s="98" t="str">
        <f>IF(ISBLANK(Crediteurenlijst!C50),"",Crediteurenlijst!C50)</f>
        <v/>
      </c>
      <c r="D53" s="99" t="str">
        <f>IF(ISBLANK(Crediteurenlijst!$F50),"",Crediteurenlijst!$F50)</f>
        <v/>
      </c>
      <c r="E53" s="99" t="str">
        <f>IF(ISBLANK(Crediteurenlijst!$B50),"",IF($E$13="nihil","nihil",IF($E$13=$D$13,$D53,$D53/$D$13*$E$13)))</f>
        <v/>
      </c>
      <c r="F53" s="117" t="str">
        <f>IF(ISBLANK(Crediteurenlijst!$F50),"",IF($E53="nihil",0,$E53/$D53))</f>
        <v/>
      </c>
    </row>
    <row r="54" spans="1:6" s="110" customFormat="1" ht="11.25" x14ac:dyDescent="0.15">
      <c r="A54" s="107">
        <v>38</v>
      </c>
      <c r="B54" s="108" t="str">
        <f>IF(ISBLANK(Crediteurenlijst!B51),"",Crediteurenlijst!B51)</f>
        <v/>
      </c>
      <c r="C54" s="108" t="str">
        <f>IF(ISBLANK(Crediteurenlijst!C51),"",Crediteurenlijst!C51)</f>
        <v/>
      </c>
      <c r="D54" s="118" t="str">
        <f>IF(ISBLANK(Crediteurenlijst!$F51),"",Crediteurenlijst!$F51)</f>
        <v/>
      </c>
      <c r="E54" s="118" t="str">
        <f>IF(ISBLANK(Crediteurenlijst!$B51),"",IF($E$13="nihil","nihil",IF($E$13&gt;=$D$13,$D54,$D54/$D$13*$E$13)))</f>
        <v/>
      </c>
      <c r="F54" s="119" t="str">
        <f>IF(ISBLANK(Crediteurenlijst!$F51),"",IF($E54="nihil",0,$E54/$D54))</f>
        <v/>
      </c>
    </row>
    <row r="55" spans="1:6" s="62" customFormat="1" ht="15" x14ac:dyDescent="0.25">
      <c r="A55" s="97">
        <v>39</v>
      </c>
      <c r="B55" s="98" t="str">
        <f>IF(ISBLANK(Crediteurenlijst!B52),"",Crediteurenlijst!B52)</f>
        <v/>
      </c>
      <c r="C55" s="98" t="str">
        <f>IF(ISBLANK(Crediteurenlijst!C52),"",Crediteurenlijst!C52)</f>
        <v/>
      </c>
      <c r="D55" s="99" t="str">
        <f>IF(ISBLANK(Crediteurenlijst!$F52),"",Crediteurenlijst!$F52)</f>
        <v/>
      </c>
      <c r="E55" s="99" t="str">
        <f>IF(ISBLANK(Crediteurenlijst!$B52),"",IF($E$13="nihil","nihil",IF($E$13=$D$13,$D55,$D55/$D$13*$E$13)))</f>
        <v/>
      </c>
      <c r="F55" s="117" t="str">
        <f>IF(ISBLANK(Crediteurenlijst!$F52),"",IF($E55="nihil",0,$E55/$D55))</f>
        <v/>
      </c>
    </row>
    <row r="56" spans="1:6" s="110" customFormat="1" ht="11.25" x14ac:dyDescent="0.15">
      <c r="A56" s="107">
        <v>40</v>
      </c>
      <c r="B56" s="108" t="str">
        <f>IF(ISBLANK(Crediteurenlijst!B53),"",Crediteurenlijst!B53)</f>
        <v/>
      </c>
      <c r="C56" s="108" t="str">
        <f>IF(ISBLANK(Crediteurenlijst!C53),"",Crediteurenlijst!C53)</f>
        <v/>
      </c>
      <c r="D56" s="118" t="str">
        <f>IF(ISBLANK(Crediteurenlijst!$F53),"",Crediteurenlijst!$F53)</f>
        <v/>
      </c>
      <c r="E56" s="118" t="str">
        <f>IF(ISBLANK(Crediteurenlijst!$B53),"",IF($E$13="nihil","nihil",IF($E$13&gt;=$D$13,$D56,$D56/$D$13*$E$13)))</f>
        <v/>
      </c>
      <c r="F56" s="119" t="str">
        <f>IF(ISBLANK(Crediteurenlijst!$F53),"",IF($E56="nihil",0,$E56/$D56))</f>
        <v/>
      </c>
    </row>
    <row r="57" spans="1:6" s="34" customFormat="1" ht="27.95" customHeight="1" x14ac:dyDescent="0.2">
      <c r="A57" s="81" t="s">
        <v>18</v>
      </c>
      <c r="B57" s="81"/>
      <c r="C57" s="81"/>
      <c r="D57" s="81"/>
      <c r="E57" s="81"/>
      <c r="F57" s="81"/>
    </row>
    <row r="58" spans="1:6" s="43" customFormat="1" ht="60" customHeight="1" x14ac:dyDescent="0.2">
      <c r="A58" s="11" t="s">
        <v>11</v>
      </c>
      <c r="B58" s="12" t="s">
        <v>12</v>
      </c>
      <c r="C58" s="12" t="s">
        <v>13</v>
      </c>
      <c r="D58" s="13" t="s">
        <v>16</v>
      </c>
      <c r="E58" s="13" t="s">
        <v>109</v>
      </c>
      <c r="F58" s="14" t="s">
        <v>21</v>
      </c>
    </row>
    <row r="59" spans="1:6" s="63" customFormat="1" ht="12" customHeight="1" x14ac:dyDescent="0.25">
      <c r="A59" s="97">
        <v>1</v>
      </c>
      <c r="B59" s="100" t="str">
        <f>IF(ISBLANK(Crediteurenlijst!B58),"",Crediteurenlijst!B58)</f>
        <v/>
      </c>
      <c r="C59" s="100" t="str">
        <f>IF(ISBLANK(Crediteurenlijst!C58),"",Crediteurenlijst!C58)</f>
        <v/>
      </c>
      <c r="D59" s="105" t="str">
        <f>IF(ISBLANK(Crediteurenlijst!$F58),"",Crediteurenlijst!$F58)</f>
        <v/>
      </c>
      <c r="E59" s="105" t="str">
        <f>IF(ISBLANK(Crediteurenlijst!$B58),"",IF($E$14="nihil","nihil",IF($E$14&lt;=0,"nihil",$D59/$D$14*$E$14)))</f>
        <v/>
      </c>
      <c r="F59" s="117" t="str">
        <f>IF(ISBLANK(Crediteurenlijst!$B58),"",IF($E59="nihil",0,$E59/$D59))</f>
        <v/>
      </c>
    </row>
    <row r="60" spans="1:6" s="120" customFormat="1" ht="12" customHeight="1" x14ac:dyDescent="0.25">
      <c r="A60" s="107">
        <v>2</v>
      </c>
      <c r="B60" s="110" t="str">
        <f>IF(ISBLANK(Crediteurenlijst!B59),"",Crediteurenlijst!B59)</f>
        <v/>
      </c>
      <c r="C60" s="110" t="str">
        <f>IF(ISBLANK(Crediteurenlijst!C59),"",Crediteurenlijst!C59)</f>
        <v/>
      </c>
      <c r="D60" s="109" t="str">
        <f>IF(ISBLANK(Crediteurenlijst!$F59),"",Crediteurenlijst!$F59)</f>
        <v/>
      </c>
      <c r="E60" s="109" t="str">
        <f>IF(ISBLANK(Crediteurenlijst!$B59),"",IF($E$14="nihil","nihil",IF($E$14&lt;=0,"nihil",$D60/$D$14*$E$14)))</f>
        <v/>
      </c>
      <c r="F60" s="119" t="str">
        <f>IF(ISBLANK(Crediteurenlijst!$B59),"",IF($E60="nihil",0,$E60/$D60))</f>
        <v/>
      </c>
    </row>
    <row r="61" spans="1:6" s="63" customFormat="1" ht="12" customHeight="1" x14ac:dyDescent="0.25">
      <c r="A61" s="97">
        <v>3</v>
      </c>
      <c r="B61" s="100" t="str">
        <f>IF(ISBLANK(Crediteurenlijst!B60),"",Crediteurenlijst!B60)</f>
        <v/>
      </c>
      <c r="C61" s="100" t="str">
        <f>IF(ISBLANK(Crediteurenlijst!C60),"",Crediteurenlijst!C60)</f>
        <v/>
      </c>
      <c r="D61" s="105" t="str">
        <f>IF(ISBLANK(Crediteurenlijst!$F60),"",Crediteurenlijst!$F60)</f>
        <v/>
      </c>
      <c r="E61" s="105" t="str">
        <f>IF(ISBLANK(Crediteurenlijst!$B60),"",IF($E$14="nihil","nihil",IF($E$14&lt;=0,"nihil",$D61/$D$14*$E$14)))</f>
        <v/>
      </c>
      <c r="F61" s="117" t="str">
        <f>IF(ISBLANK(Crediteurenlijst!$B60),"",IF($E61="nihil",0,$E61/$D61))</f>
        <v/>
      </c>
    </row>
    <row r="62" spans="1:6" s="120" customFormat="1" ht="12" customHeight="1" x14ac:dyDescent="0.25">
      <c r="A62" s="107">
        <v>4</v>
      </c>
      <c r="B62" s="110" t="str">
        <f>IF(ISBLANK(Crediteurenlijst!B61),"",Crediteurenlijst!B61)</f>
        <v/>
      </c>
      <c r="C62" s="110" t="str">
        <f>IF(ISBLANK(Crediteurenlijst!C61),"",Crediteurenlijst!C61)</f>
        <v/>
      </c>
      <c r="D62" s="109" t="str">
        <f>IF(ISBLANK(Crediteurenlijst!$F61),"",Crediteurenlijst!$F61)</f>
        <v/>
      </c>
      <c r="E62" s="109" t="str">
        <f>IF(ISBLANK(Crediteurenlijst!$B61),"",IF($E$14="nihil","nihil",IF($E$14&lt;=0,"nihil",$D62/$D$14*$E$14)))</f>
        <v/>
      </c>
      <c r="F62" s="119" t="str">
        <f>IF(ISBLANK(Crediteurenlijst!$B61),"",IF($E62="nihil",0,$E62/$D62))</f>
        <v/>
      </c>
    </row>
    <row r="63" spans="1:6" s="63" customFormat="1" ht="12" customHeight="1" x14ac:dyDescent="0.25">
      <c r="A63" s="97">
        <v>5</v>
      </c>
      <c r="B63" s="100" t="str">
        <f>IF(ISBLANK(Crediteurenlijst!B62),"",Crediteurenlijst!B62)</f>
        <v/>
      </c>
      <c r="C63" s="100" t="str">
        <f>IF(ISBLANK(Crediteurenlijst!C62),"",Crediteurenlijst!C62)</f>
        <v/>
      </c>
      <c r="D63" s="105" t="str">
        <f>IF(ISBLANK(Crediteurenlijst!$F62),"",Crediteurenlijst!$F62)</f>
        <v/>
      </c>
      <c r="E63" s="105" t="str">
        <f>IF(ISBLANK(Crediteurenlijst!$B62),"",IF($E$14="nihil","nihil",IF($E$14&lt;=0,"nihil",$D63/$D$14*$E$14)))</f>
        <v/>
      </c>
      <c r="F63" s="117" t="str">
        <f>IF(ISBLANK(Crediteurenlijst!$B62),"",IF($E63="nihil",0,$E63/$D63))</f>
        <v/>
      </c>
    </row>
    <row r="64" spans="1:6" s="120" customFormat="1" ht="12" customHeight="1" x14ac:dyDescent="0.25">
      <c r="A64" s="107">
        <v>6</v>
      </c>
      <c r="B64" s="110" t="str">
        <f>IF(ISBLANK(Crediteurenlijst!B63),"",Crediteurenlijst!B63)</f>
        <v/>
      </c>
      <c r="C64" s="110" t="str">
        <f>IF(ISBLANK(Crediteurenlijst!C63),"",Crediteurenlijst!C63)</f>
        <v/>
      </c>
      <c r="D64" s="109" t="str">
        <f>IF(ISBLANK(Crediteurenlijst!$F63),"",Crediteurenlijst!$F63)</f>
        <v/>
      </c>
      <c r="E64" s="109" t="str">
        <f>IF(ISBLANK(Crediteurenlijst!$B63),"",IF($E$14="nihil","nihil",IF($E$14&lt;=0,"nihil",$D64/$D$14*$E$14)))</f>
        <v/>
      </c>
      <c r="F64" s="119" t="str">
        <f>IF(ISBLANK(Crediteurenlijst!$B63),"",IF($E64="nihil",0,$E64/$D64))</f>
        <v/>
      </c>
    </row>
    <row r="65" spans="1:6" s="63" customFormat="1" ht="12" customHeight="1" x14ac:dyDescent="0.25">
      <c r="A65" s="97">
        <v>7</v>
      </c>
      <c r="B65" s="100" t="str">
        <f>IF(ISBLANK(Crediteurenlijst!B64),"",Crediteurenlijst!B64)</f>
        <v/>
      </c>
      <c r="C65" s="100" t="str">
        <f>IF(ISBLANK(Crediteurenlijst!C64),"",Crediteurenlijst!C64)</f>
        <v/>
      </c>
      <c r="D65" s="105" t="str">
        <f>IF(ISBLANK(Crediteurenlijst!$F64),"",Crediteurenlijst!$F64)</f>
        <v/>
      </c>
      <c r="E65" s="105" t="str">
        <f>IF(ISBLANK(Crediteurenlijst!$B64),"",IF($E$14="nihil","nihil",IF($E$14&lt;=0,"nihil",$D65/$D$14*$E$14)))</f>
        <v/>
      </c>
      <c r="F65" s="117" t="str">
        <f>IF(ISBLANK(Crediteurenlijst!$B64),"",IF($E65="nihil",0,$E65/$D65))</f>
        <v/>
      </c>
    </row>
    <row r="66" spans="1:6" s="120" customFormat="1" ht="12" customHeight="1" x14ac:dyDescent="0.25">
      <c r="A66" s="107">
        <v>8</v>
      </c>
      <c r="B66" s="110" t="str">
        <f>IF(ISBLANK(Crediteurenlijst!B65),"",Crediteurenlijst!B65)</f>
        <v/>
      </c>
      <c r="C66" s="110" t="str">
        <f>IF(ISBLANK(Crediteurenlijst!C65),"",Crediteurenlijst!C65)</f>
        <v/>
      </c>
      <c r="D66" s="109" t="str">
        <f>IF(ISBLANK(Crediteurenlijst!$F65),"",Crediteurenlijst!$F65)</f>
        <v/>
      </c>
      <c r="E66" s="109" t="str">
        <f>IF(ISBLANK(Crediteurenlijst!$B65),"",IF($E$14="nihil","nihil",IF($E$14&lt;=0,"nihil",$D66/$D$14*$E$14)))</f>
        <v/>
      </c>
      <c r="F66" s="119" t="str">
        <f>IF(ISBLANK(Crediteurenlijst!$B65),"",IF($E66="nihil",0,$E66/$D66))</f>
        <v/>
      </c>
    </row>
    <row r="67" spans="1:6" s="63" customFormat="1" ht="12" customHeight="1" x14ac:dyDescent="0.25">
      <c r="A67" s="97">
        <v>9</v>
      </c>
      <c r="B67" s="100" t="str">
        <f>IF(ISBLANK(Crediteurenlijst!B66),"",Crediteurenlijst!B66)</f>
        <v/>
      </c>
      <c r="C67" s="100" t="str">
        <f>IF(ISBLANK(Crediteurenlijst!C66),"",Crediteurenlijst!C66)</f>
        <v/>
      </c>
      <c r="D67" s="105" t="str">
        <f>IF(ISBLANK(Crediteurenlijst!$F66),"",Crediteurenlijst!$F66)</f>
        <v/>
      </c>
      <c r="E67" s="105" t="str">
        <f>IF(ISBLANK(Crediteurenlijst!$B66),"",IF($E$14="nihil","nihil",IF($E$14&lt;=0,"nihil",$D67/$D$14*$E$14)))</f>
        <v/>
      </c>
      <c r="F67" s="117" t="str">
        <f>IF(ISBLANK(Crediteurenlijst!$B66),"",IF($E67="nihil",0,$E67/$D67))</f>
        <v/>
      </c>
    </row>
    <row r="68" spans="1:6" s="120" customFormat="1" ht="12" customHeight="1" x14ac:dyDescent="0.25">
      <c r="A68" s="107">
        <v>10</v>
      </c>
      <c r="B68" s="110" t="str">
        <f>IF(ISBLANK(Crediteurenlijst!B67),"",Crediteurenlijst!B67)</f>
        <v/>
      </c>
      <c r="C68" s="110" t="str">
        <f>IF(ISBLANK(Crediteurenlijst!C67),"",Crediteurenlijst!C67)</f>
        <v/>
      </c>
      <c r="D68" s="109" t="str">
        <f>IF(ISBLANK(Crediteurenlijst!$F67),"",Crediteurenlijst!$F67)</f>
        <v/>
      </c>
      <c r="E68" s="109" t="str">
        <f>IF(ISBLANK(Crediteurenlijst!$B67),"",IF($E$14="nihil","nihil",IF($E$14&lt;=0,"nihil",$D68/$D$14*$E$14)))</f>
        <v/>
      </c>
      <c r="F68" s="119" t="str">
        <f>IF(ISBLANK(Crediteurenlijst!$B67),"",IF($E68="nihil",0,$E68/$D68))</f>
        <v/>
      </c>
    </row>
    <row r="69" spans="1:6" s="63" customFormat="1" ht="12" customHeight="1" x14ac:dyDescent="0.25">
      <c r="A69" s="97">
        <v>11</v>
      </c>
      <c r="B69" s="100" t="str">
        <f>IF(ISBLANK(Crediteurenlijst!B68),"",Crediteurenlijst!B68)</f>
        <v/>
      </c>
      <c r="C69" s="100" t="str">
        <f>IF(ISBLANK(Crediteurenlijst!C68),"",Crediteurenlijst!C68)</f>
        <v/>
      </c>
      <c r="D69" s="105" t="str">
        <f>IF(ISBLANK(Crediteurenlijst!$F68),"",Crediteurenlijst!$F68)</f>
        <v/>
      </c>
      <c r="E69" s="105" t="str">
        <f>IF(ISBLANK(Crediteurenlijst!$B68),"",IF($E$14="nihil","nihil",IF($E$14&lt;=0,"nihil",$D69/$D$14*$E$14)))</f>
        <v/>
      </c>
      <c r="F69" s="117" t="str">
        <f>IF(ISBLANK(Crediteurenlijst!$B68),"",IF($E69="nihil",0,$E69/$D69))</f>
        <v/>
      </c>
    </row>
    <row r="70" spans="1:6" s="120" customFormat="1" ht="12" customHeight="1" x14ac:dyDescent="0.25">
      <c r="A70" s="107">
        <v>12</v>
      </c>
      <c r="B70" s="110" t="str">
        <f>IF(ISBLANK(Crediteurenlijst!B69),"",Crediteurenlijst!B69)</f>
        <v/>
      </c>
      <c r="C70" s="110" t="str">
        <f>IF(ISBLANK(Crediteurenlijst!C69),"",Crediteurenlijst!C69)</f>
        <v/>
      </c>
      <c r="D70" s="109" t="str">
        <f>IF(ISBLANK(Crediteurenlijst!$F69),"",Crediteurenlijst!$F69)</f>
        <v/>
      </c>
      <c r="E70" s="109" t="str">
        <f>IF(ISBLANK(Crediteurenlijst!$B69),"",IF($E$14="nihil","nihil",IF($E$14&lt;=0,"nihil",$D70/$D$14*$E$14)))</f>
        <v/>
      </c>
      <c r="F70" s="119" t="str">
        <f>IF(ISBLANK(Crediteurenlijst!$B69),"",IF($E70="nihil",0,$E70/$D70))</f>
        <v/>
      </c>
    </row>
    <row r="71" spans="1:6" s="63" customFormat="1" ht="12" customHeight="1" x14ac:dyDescent="0.25">
      <c r="A71" s="97">
        <v>13</v>
      </c>
      <c r="B71" s="100" t="str">
        <f>IF(ISBLANK(Crediteurenlijst!B70),"",Crediteurenlijst!B70)</f>
        <v/>
      </c>
      <c r="C71" s="100" t="str">
        <f>IF(ISBLANK(Crediteurenlijst!C70),"",Crediteurenlijst!C70)</f>
        <v/>
      </c>
      <c r="D71" s="105" t="str">
        <f>IF(ISBLANK(Crediteurenlijst!$F70),"",Crediteurenlijst!$F70)</f>
        <v/>
      </c>
      <c r="E71" s="105" t="str">
        <f>IF(ISBLANK(Crediteurenlijst!$B70),"",IF($E$14="nihil","nihil",IF($E$14&lt;=0,"nihil",$D71/$D$14*$E$14)))</f>
        <v/>
      </c>
      <c r="F71" s="117" t="str">
        <f>IF(ISBLANK(Crediteurenlijst!$B70),"",IF($E71="nihil",0,$E71/$D71))</f>
        <v/>
      </c>
    </row>
    <row r="72" spans="1:6" s="120" customFormat="1" ht="12" customHeight="1" x14ac:dyDescent="0.25">
      <c r="A72" s="107">
        <v>14</v>
      </c>
      <c r="B72" s="110" t="str">
        <f>IF(ISBLANK(Crediteurenlijst!B71),"",Crediteurenlijst!B71)</f>
        <v/>
      </c>
      <c r="C72" s="110" t="str">
        <f>IF(ISBLANK(Crediteurenlijst!C71),"",Crediteurenlijst!C71)</f>
        <v/>
      </c>
      <c r="D72" s="109" t="str">
        <f>IF(ISBLANK(Crediteurenlijst!$F71),"",Crediteurenlijst!$F71)</f>
        <v/>
      </c>
      <c r="E72" s="109" t="str">
        <f>IF(ISBLANK(Crediteurenlijst!$B71),"",IF($E$14="nihil","nihil",IF($E$14&lt;=0,"nihil",$D72/$D$14*$E$14)))</f>
        <v/>
      </c>
      <c r="F72" s="119" t="str">
        <f>IF(ISBLANK(Crediteurenlijst!$B71),"",IF($E72="nihil",0,$E72/$D72))</f>
        <v/>
      </c>
    </row>
    <row r="73" spans="1:6" s="63" customFormat="1" ht="12" customHeight="1" x14ac:dyDescent="0.25">
      <c r="A73" s="97">
        <v>15</v>
      </c>
      <c r="B73" s="100" t="str">
        <f>IF(ISBLANK(Crediteurenlijst!B72),"",Crediteurenlijst!B72)</f>
        <v/>
      </c>
      <c r="C73" s="100" t="str">
        <f>IF(ISBLANK(Crediteurenlijst!C72),"",Crediteurenlijst!C72)</f>
        <v/>
      </c>
      <c r="D73" s="105" t="str">
        <f>IF(ISBLANK(Crediteurenlijst!$F72),"",Crediteurenlijst!$F72)</f>
        <v/>
      </c>
      <c r="E73" s="105" t="str">
        <f>IF(ISBLANK(Crediteurenlijst!$B72),"",IF($E$14="nihil","nihil",IF($E$14&lt;=0,"nihil",$D73/$D$14*$E$14)))</f>
        <v/>
      </c>
      <c r="F73" s="117" t="str">
        <f>IF(ISBLANK(Crediteurenlijst!$B72),"",IF($E73="nihil",0,$E73/$D73))</f>
        <v/>
      </c>
    </row>
    <row r="74" spans="1:6" s="120" customFormat="1" ht="12" customHeight="1" x14ac:dyDescent="0.25">
      <c r="A74" s="107">
        <v>16</v>
      </c>
      <c r="B74" s="110" t="str">
        <f>IF(ISBLANK(Crediteurenlijst!B73),"",Crediteurenlijst!B73)</f>
        <v/>
      </c>
      <c r="C74" s="110" t="str">
        <f>IF(ISBLANK(Crediteurenlijst!C73),"",Crediteurenlijst!C73)</f>
        <v/>
      </c>
      <c r="D74" s="109" t="str">
        <f>IF(ISBLANK(Crediteurenlijst!$F73),"",Crediteurenlijst!$F73)</f>
        <v/>
      </c>
      <c r="E74" s="109" t="str">
        <f>IF(ISBLANK(Crediteurenlijst!$B73),"",IF($E$14="nihil","nihil",IF($E$14&lt;=0,"nihil",$D74/$D$14*$E$14)))</f>
        <v/>
      </c>
      <c r="F74" s="119" t="str">
        <f>IF(ISBLANK(Crediteurenlijst!$B73),"",IF($E74="nihil",0,$E74/$D74))</f>
        <v/>
      </c>
    </row>
    <row r="75" spans="1:6" s="63" customFormat="1" ht="12" customHeight="1" x14ac:dyDescent="0.25">
      <c r="A75" s="97">
        <v>17</v>
      </c>
      <c r="B75" s="100" t="str">
        <f>IF(ISBLANK(Crediteurenlijst!B74),"",Crediteurenlijst!B74)</f>
        <v/>
      </c>
      <c r="C75" s="100" t="str">
        <f>IF(ISBLANK(Crediteurenlijst!C74),"",Crediteurenlijst!C74)</f>
        <v/>
      </c>
      <c r="D75" s="105" t="str">
        <f>IF(ISBLANK(Crediteurenlijst!$F74),"",Crediteurenlijst!$F74)</f>
        <v/>
      </c>
      <c r="E75" s="105" t="str">
        <f>IF(ISBLANK(Crediteurenlijst!$B74),"",IF($E$14="nihil","nihil",IF($E$14&lt;=0,"nihil",$D75/$D$14*$E$14)))</f>
        <v/>
      </c>
      <c r="F75" s="117" t="str">
        <f>IF(ISBLANK(Crediteurenlijst!$B74),"",IF($E75="nihil",0,$E75/$D75))</f>
        <v/>
      </c>
    </row>
    <row r="76" spans="1:6" s="120" customFormat="1" ht="12" customHeight="1" x14ac:dyDescent="0.25">
      <c r="A76" s="107">
        <v>18</v>
      </c>
      <c r="B76" s="110" t="str">
        <f>IF(ISBLANK(Crediteurenlijst!B75),"",Crediteurenlijst!B75)</f>
        <v/>
      </c>
      <c r="C76" s="110" t="str">
        <f>IF(ISBLANK(Crediteurenlijst!C75),"",Crediteurenlijst!C75)</f>
        <v/>
      </c>
      <c r="D76" s="109" t="str">
        <f>IF(ISBLANK(Crediteurenlijst!$F75),"",Crediteurenlijst!$F75)</f>
        <v/>
      </c>
      <c r="E76" s="109" t="str">
        <f>IF(ISBLANK(Crediteurenlijst!$B75),"",IF($E$14="nihil","nihil",IF($E$14&lt;=0,"nihil",$D76/$D$14*$E$14)))</f>
        <v/>
      </c>
      <c r="F76" s="119" t="str">
        <f>IF(ISBLANK(Crediteurenlijst!$B75),"",IF($E76="nihil",0,$E76/$D76))</f>
        <v/>
      </c>
    </row>
    <row r="77" spans="1:6" s="63" customFormat="1" ht="12" customHeight="1" x14ac:dyDescent="0.25">
      <c r="A77" s="97">
        <v>19</v>
      </c>
      <c r="B77" s="100" t="str">
        <f>IF(ISBLANK(Crediteurenlijst!B76),"",Crediteurenlijst!B76)</f>
        <v/>
      </c>
      <c r="C77" s="100" t="str">
        <f>IF(ISBLANK(Crediteurenlijst!C76),"",Crediteurenlijst!C76)</f>
        <v/>
      </c>
      <c r="D77" s="105" t="str">
        <f>IF(ISBLANK(Crediteurenlijst!$F76),"",Crediteurenlijst!$F76)</f>
        <v/>
      </c>
      <c r="E77" s="105" t="str">
        <f>IF(ISBLANK(Crediteurenlijst!$B76),"",IF($E$14="nihil","nihil",IF($E$14&lt;=0,"nihil",$D77/$D$14*$E$14)))</f>
        <v/>
      </c>
      <c r="F77" s="117" t="str">
        <f>IF(ISBLANK(Crediteurenlijst!$B76),"",IF($E77="nihil",0,$E77/$D77))</f>
        <v/>
      </c>
    </row>
    <row r="78" spans="1:6" s="120" customFormat="1" ht="12" customHeight="1" x14ac:dyDescent="0.25">
      <c r="A78" s="107">
        <v>20</v>
      </c>
      <c r="B78" s="110" t="str">
        <f>IF(ISBLANK(Crediteurenlijst!B77),"",Crediteurenlijst!B77)</f>
        <v/>
      </c>
      <c r="C78" s="110" t="str">
        <f>IF(ISBLANK(Crediteurenlijst!C77),"",Crediteurenlijst!C77)</f>
        <v/>
      </c>
      <c r="D78" s="109" t="str">
        <f>IF(ISBLANK(Crediteurenlijst!$F77),"",Crediteurenlijst!$F77)</f>
        <v/>
      </c>
      <c r="E78" s="109" t="str">
        <f>IF(ISBLANK(Crediteurenlijst!$B77),"",IF($E$14="nihil","nihil",IF($E$14&lt;=0,"nihil",$D78/$D$14*$E$14)))</f>
        <v/>
      </c>
      <c r="F78" s="119" t="str">
        <f>IF(ISBLANK(Crediteurenlijst!$B77),"",IF($E78="nihil",0,$E78/$D78))</f>
        <v/>
      </c>
    </row>
    <row r="79" spans="1:6" s="63" customFormat="1" ht="12" customHeight="1" x14ac:dyDescent="0.25">
      <c r="A79" s="97">
        <v>21</v>
      </c>
      <c r="B79" s="100" t="str">
        <f>IF(ISBLANK(Crediteurenlijst!B78),"",Crediteurenlijst!B78)</f>
        <v/>
      </c>
      <c r="C79" s="100" t="str">
        <f>IF(ISBLANK(Crediteurenlijst!C78),"",Crediteurenlijst!C78)</f>
        <v/>
      </c>
      <c r="D79" s="105" t="str">
        <f>IF(ISBLANK(Crediteurenlijst!$F78),"",Crediteurenlijst!$F78)</f>
        <v/>
      </c>
      <c r="E79" s="105" t="str">
        <f>IF(ISBLANK(Crediteurenlijst!$B78),"",IF($E$14="nihil","nihil",IF($E$14&lt;=0,"nihil",$D79/$D$14*$E$14)))</f>
        <v/>
      </c>
      <c r="F79" s="117" t="str">
        <f>IF(ISBLANK(Crediteurenlijst!$B78),"",IF($E79="nihil",0,$E79/$D79))</f>
        <v/>
      </c>
    </row>
    <row r="80" spans="1:6" s="120" customFormat="1" ht="12" customHeight="1" x14ac:dyDescent="0.25">
      <c r="A80" s="107">
        <v>22</v>
      </c>
      <c r="B80" s="110" t="str">
        <f>IF(ISBLANK(Crediteurenlijst!B79),"",Crediteurenlijst!B79)</f>
        <v/>
      </c>
      <c r="C80" s="110" t="str">
        <f>IF(ISBLANK(Crediteurenlijst!C79),"",Crediteurenlijst!C79)</f>
        <v/>
      </c>
      <c r="D80" s="109" t="str">
        <f>IF(ISBLANK(Crediteurenlijst!$F79),"",Crediteurenlijst!$F79)</f>
        <v/>
      </c>
      <c r="E80" s="109" t="str">
        <f>IF(ISBLANK(Crediteurenlijst!$B79),"",IF($E$14="nihil","nihil",IF($E$14&lt;=0,"nihil",$D80/$D$14*$E$14)))</f>
        <v/>
      </c>
      <c r="F80" s="119" t="str">
        <f>IF(ISBLANK(Crediteurenlijst!$B79),"",IF($E80="nihil",0,$E80/$D80))</f>
        <v/>
      </c>
    </row>
    <row r="81" spans="1:6" s="63" customFormat="1" ht="12" customHeight="1" x14ac:dyDescent="0.25">
      <c r="A81" s="97">
        <v>23</v>
      </c>
      <c r="B81" s="100" t="str">
        <f>IF(ISBLANK(Crediteurenlijst!B80),"",Crediteurenlijst!B80)</f>
        <v/>
      </c>
      <c r="C81" s="100" t="str">
        <f>IF(ISBLANK(Crediteurenlijst!C80),"",Crediteurenlijst!C80)</f>
        <v/>
      </c>
      <c r="D81" s="105" t="str">
        <f>IF(ISBLANK(Crediteurenlijst!$F80),"",Crediteurenlijst!$F80)</f>
        <v/>
      </c>
      <c r="E81" s="105" t="str">
        <f>IF(ISBLANK(Crediteurenlijst!$B80),"",IF($E$14="nihil","nihil",IF($E$14&lt;=0,"nihil",$D81/$D$14*$E$14)))</f>
        <v/>
      </c>
      <c r="F81" s="117" t="str">
        <f>IF(ISBLANK(Crediteurenlijst!$B80),"",IF($E81="nihil",0,$E81/$D81))</f>
        <v/>
      </c>
    </row>
    <row r="82" spans="1:6" s="120" customFormat="1" ht="12" customHeight="1" x14ac:dyDescent="0.25">
      <c r="A82" s="107">
        <v>24</v>
      </c>
      <c r="B82" s="110" t="str">
        <f>IF(ISBLANK(Crediteurenlijst!B81),"",Crediteurenlijst!B81)</f>
        <v/>
      </c>
      <c r="C82" s="110" t="str">
        <f>IF(ISBLANK(Crediteurenlijst!C81),"",Crediteurenlijst!C81)</f>
        <v/>
      </c>
      <c r="D82" s="109" t="str">
        <f>IF(ISBLANK(Crediteurenlijst!$F81),"",Crediteurenlijst!$F81)</f>
        <v/>
      </c>
      <c r="E82" s="109" t="str">
        <f>IF(ISBLANK(Crediteurenlijst!$B81),"",IF($E$14="nihil","nihil",IF($E$14&lt;=0,"nihil",$D82/$D$14*$E$14)))</f>
        <v/>
      </c>
      <c r="F82" s="119" t="str">
        <f>IF(ISBLANK(Crediteurenlijst!$B81),"",IF($E82="nihil",0,$E82/$D82))</f>
        <v/>
      </c>
    </row>
    <row r="83" spans="1:6" s="63" customFormat="1" ht="12" customHeight="1" x14ac:dyDescent="0.25">
      <c r="A83" s="97">
        <v>25</v>
      </c>
      <c r="B83" s="100" t="str">
        <f>IF(ISBLANK(Crediteurenlijst!B82),"",Crediteurenlijst!B82)</f>
        <v/>
      </c>
      <c r="C83" s="100" t="str">
        <f>IF(ISBLANK(Crediteurenlijst!C82),"",Crediteurenlijst!C82)</f>
        <v/>
      </c>
      <c r="D83" s="105" t="str">
        <f>IF(ISBLANK(Crediteurenlijst!$F82),"",Crediteurenlijst!$F82)</f>
        <v/>
      </c>
      <c r="E83" s="105" t="str">
        <f>IF(ISBLANK(Crediteurenlijst!$B82),"",IF($E$14="nihil","nihil",IF($E$14&lt;=0,"nihil",$D83/$D$14*$E$14)))</f>
        <v/>
      </c>
      <c r="F83" s="117" t="str">
        <f>IF(ISBLANK(Crediteurenlijst!$B82),"",IF($E83="nihil",0,$E83/$D83))</f>
        <v/>
      </c>
    </row>
    <row r="84" spans="1:6" s="120" customFormat="1" ht="12" customHeight="1" x14ac:dyDescent="0.25">
      <c r="A84" s="107">
        <v>26</v>
      </c>
      <c r="B84" s="110" t="str">
        <f>IF(ISBLANK(Crediteurenlijst!B83),"",Crediteurenlijst!B83)</f>
        <v/>
      </c>
      <c r="C84" s="110" t="str">
        <f>IF(ISBLANK(Crediteurenlijst!C83),"",Crediteurenlijst!C83)</f>
        <v/>
      </c>
      <c r="D84" s="109" t="str">
        <f>IF(ISBLANK(Crediteurenlijst!$F83),"",Crediteurenlijst!$F83)</f>
        <v/>
      </c>
      <c r="E84" s="109" t="str">
        <f>IF(ISBLANK(Crediteurenlijst!$B83),"",IF($E$14="nihil","nihil",IF($E$14&lt;=0,"nihil",$D84/$D$14*$E$14)))</f>
        <v/>
      </c>
      <c r="F84" s="119" t="str">
        <f>IF(ISBLANK(Crediteurenlijst!$B83),"",IF($E84="nihil",0,$E84/$D84))</f>
        <v/>
      </c>
    </row>
    <row r="85" spans="1:6" s="63" customFormat="1" ht="12" customHeight="1" x14ac:dyDescent="0.25">
      <c r="A85" s="97">
        <v>27</v>
      </c>
      <c r="B85" s="100" t="str">
        <f>IF(ISBLANK(Crediteurenlijst!B84),"",Crediteurenlijst!B84)</f>
        <v/>
      </c>
      <c r="C85" s="100" t="str">
        <f>IF(ISBLANK(Crediteurenlijst!C84),"",Crediteurenlijst!C84)</f>
        <v/>
      </c>
      <c r="D85" s="105" t="str">
        <f>IF(ISBLANK(Crediteurenlijst!$F84),"",Crediteurenlijst!$F84)</f>
        <v/>
      </c>
      <c r="E85" s="105" t="str">
        <f>IF(ISBLANK(Crediteurenlijst!$B84),"",IF($E$14="nihil","nihil",IF($E$14&lt;=0,"nihil",$D85/$D$14*$E$14)))</f>
        <v/>
      </c>
      <c r="F85" s="117" t="str">
        <f>IF(ISBLANK(Crediteurenlijst!$B84),"",IF($E85="nihil",0,$E85/$D85))</f>
        <v/>
      </c>
    </row>
    <row r="86" spans="1:6" s="120" customFormat="1" ht="12" customHeight="1" x14ac:dyDescent="0.25">
      <c r="A86" s="107">
        <v>28</v>
      </c>
      <c r="B86" s="110" t="str">
        <f>IF(ISBLANK(Crediteurenlijst!B85),"",Crediteurenlijst!B85)</f>
        <v/>
      </c>
      <c r="C86" s="110" t="str">
        <f>IF(ISBLANK(Crediteurenlijst!C85),"",Crediteurenlijst!C85)</f>
        <v/>
      </c>
      <c r="D86" s="109" t="str">
        <f>IF(ISBLANK(Crediteurenlijst!$F85),"",Crediteurenlijst!$F85)</f>
        <v/>
      </c>
      <c r="E86" s="109" t="str">
        <f>IF(ISBLANK(Crediteurenlijst!$B85),"",IF($E$14="nihil","nihil",IF($E$14&lt;=0,"nihil",$D86/$D$14*$E$14)))</f>
        <v/>
      </c>
      <c r="F86" s="119" t="str">
        <f>IF(ISBLANK(Crediteurenlijst!$B85),"",IF($E86="nihil",0,$E86/$D86))</f>
        <v/>
      </c>
    </row>
    <row r="87" spans="1:6" s="63" customFormat="1" ht="12" customHeight="1" x14ac:dyDescent="0.25">
      <c r="A87" s="97">
        <v>29</v>
      </c>
      <c r="B87" s="100" t="str">
        <f>IF(ISBLANK(Crediteurenlijst!B86),"",Crediteurenlijst!B86)</f>
        <v/>
      </c>
      <c r="C87" s="100" t="str">
        <f>IF(ISBLANK(Crediteurenlijst!C86),"",Crediteurenlijst!C86)</f>
        <v/>
      </c>
      <c r="D87" s="105" t="str">
        <f>IF(ISBLANK(Crediteurenlijst!$F86),"",Crediteurenlijst!$F86)</f>
        <v/>
      </c>
      <c r="E87" s="105" t="str">
        <f>IF(ISBLANK(Crediteurenlijst!$B86),"",IF($E$14="nihil","nihil",IF($E$14&lt;=0,"nihil",$D87/$D$14*$E$14)))</f>
        <v/>
      </c>
      <c r="F87" s="117" t="str">
        <f>IF(ISBLANK(Crediteurenlijst!$B86),"",IF($E87="nihil",0,$E87/$D87))</f>
        <v/>
      </c>
    </row>
    <row r="88" spans="1:6" s="120" customFormat="1" ht="12" customHeight="1" x14ac:dyDescent="0.25">
      <c r="A88" s="107">
        <v>30</v>
      </c>
      <c r="B88" s="110" t="str">
        <f>IF(ISBLANK(Crediteurenlijst!B87),"",Crediteurenlijst!B87)</f>
        <v/>
      </c>
      <c r="C88" s="110" t="str">
        <f>IF(ISBLANK(Crediteurenlijst!C87),"",Crediteurenlijst!C87)</f>
        <v/>
      </c>
      <c r="D88" s="109" t="str">
        <f>IF(ISBLANK(Crediteurenlijst!$F87),"",Crediteurenlijst!$F87)</f>
        <v/>
      </c>
      <c r="E88" s="109" t="str">
        <f>IF(ISBLANK(Crediteurenlijst!$B87),"",IF($E$14="nihil","nihil",IF($E$14&lt;=0,"nihil",$D88/$D$14*$E$14)))</f>
        <v/>
      </c>
      <c r="F88" s="119" t="str">
        <f>IF(ISBLANK(Crediteurenlijst!$B87),"",IF($E88="nihil",0,$E88/$D88))</f>
        <v/>
      </c>
    </row>
    <row r="89" spans="1:6" s="63" customFormat="1" ht="12" customHeight="1" x14ac:dyDescent="0.25">
      <c r="A89" s="97">
        <v>31</v>
      </c>
      <c r="B89" s="100" t="str">
        <f>IF(ISBLANK(Crediteurenlijst!B88),"",Crediteurenlijst!B88)</f>
        <v/>
      </c>
      <c r="C89" s="100" t="str">
        <f>IF(ISBLANK(Crediteurenlijst!C88),"",Crediteurenlijst!C88)</f>
        <v/>
      </c>
      <c r="D89" s="105" t="str">
        <f>IF(ISBLANK(Crediteurenlijst!$F88),"",Crediteurenlijst!$F88)</f>
        <v/>
      </c>
      <c r="E89" s="105" t="str">
        <f>IF(ISBLANK(Crediteurenlijst!$B88),"",IF($E$14="nihil","nihil",IF($E$14&lt;=0,"nihil",$D89/$D$14*$E$14)))</f>
        <v/>
      </c>
      <c r="F89" s="117" t="str">
        <f>IF(ISBLANK(Crediteurenlijst!$B88),"",IF($E89="nihil",0,$E89/$D89))</f>
        <v/>
      </c>
    </row>
    <row r="90" spans="1:6" s="120" customFormat="1" ht="12" customHeight="1" x14ac:dyDescent="0.25">
      <c r="A90" s="107">
        <v>32</v>
      </c>
      <c r="B90" s="110" t="str">
        <f>IF(ISBLANK(Crediteurenlijst!B89),"",Crediteurenlijst!B89)</f>
        <v/>
      </c>
      <c r="C90" s="110" t="str">
        <f>IF(ISBLANK(Crediteurenlijst!C89),"",Crediteurenlijst!C89)</f>
        <v/>
      </c>
      <c r="D90" s="109" t="str">
        <f>IF(ISBLANK(Crediteurenlijst!$F89),"",Crediteurenlijst!$F89)</f>
        <v/>
      </c>
      <c r="E90" s="109" t="str">
        <f>IF(ISBLANK(Crediteurenlijst!$B89),"",IF($E$14="nihil","nihil",IF($E$14&lt;=0,"nihil",$D90/$D$14*$E$14)))</f>
        <v/>
      </c>
      <c r="F90" s="119" t="str">
        <f>IF(ISBLANK(Crediteurenlijst!$B89),"",IF($E90="nihil",0,$E90/$D90))</f>
        <v/>
      </c>
    </row>
    <row r="91" spans="1:6" s="63" customFormat="1" ht="12" customHeight="1" x14ac:dyDescent="0.25">
      <c r="A91" s="97">
        <v>33</v>
      </c>
      <c r="B91" s="100" t="str">
        <f>IF(ISBLANK(Crediteurenlijst!B90),"",Crediteurenlijst!B90)</f>
        <v/>
      </c>
      <c r="C91" s="100" t="str">
        <f>IF(ISBLANK(Crediteurenlijst!C90),"",Crediteurenlijst!C90)</f>
        <v/>
      </c>
      <c r="D91" s="105" t="str">
        <f>IF(ISBLANK(Crediteurenlijst!$F90),"",Crediteurenlijst!$F90)</f>
        <v/>
      </c>
      <c r="E91" s="105" t="str">
        <f>IF(ISBLANK(Crediteurenlijst!$B90),"",IF($E$14="nihil","nihil",IF($E$14&lt;=0,"nihil",$D91/$D$14*$E$14)))</f>
        <v/>
      </c>
      <c r="F91" s="117" t="str">
        <f>IF(ISBLANK(Crediteurenlijst!$B90),"",IF($E91="nihil",0,$E91/$D91))</f>
        <v/>
      </c>
    </row>
    <row r="92" spans="1:6" s="120" customFormat="1" ht="12" customHeight="1" x14ac:dyDescent="0.25">
      <c r="A92" s="107">
        <v>34</v>
      </c>
      <c r="B92" s="110" t="str">
        <f>IF(ISBLANK(Crediteurenlijst!B91),"",Crediteurenlijst!B91)</f>
        <v/>
      </c>
      <c r="C92" s="110" t="str">
        <f>IF(ISBLANK(Crediteurenlijst!C91),"",Crediteurenlijst!C91)</f>
        <v/>
      </c>
      <c r="D92" s="109" t="str">
        <f>IF(ISBLANK(Crediteurenlijst!$F91),"",Crediteurenlijst!$F91)</f>
        <v/>
      </c>
      <c r="E92" s="109" t="str">
        <f>IF(ISBLANK(Crediteurenlijst!$B91),"",IF($E$14="nihil","nihil",IF($E$14&lt;=0,"nihil",$D92/$D$14*$E$14)))</f>
        <v/>
      </c>
      <c r="F92" s="119" t="str">
        <f>IF(ISBLANK(Crediteurenlijst!$B91),"",IF($E92="nihil",0,$E92/$D92))</f>
        <v/>
      </c>
    </row>
    <row r="93" spans="1:6" s="63" customFormat="1" ht="12" customHeight="1" x14ac:dyDescent="0.25">
      <c r="A93" s="97">
        <v>35</v>
      </c>
      <c r="B93" s="100" t="str">
        <f>IF(ISBLANK(Crediteurenlijst!B92),"",Crediteurenlijst!B92)</f>
        <v/>
      </c>
      <c r="C93" s="100" t="str">
        <f>IF(ISBLANK(Crediteurenlijst!C92),"",Crediteurenlijst!C92)</f>
        <v/>
      </c>
      <c r="D93" s="105" t="str">
        <f>IF(ISBLANK(Crediteurenlijst!$F92),"",Crediteurenlijst!$F92)</f>
        <v/>
      </c>
      <c r="E93" s="105" t="str">
        <f>IF(ISBLANK(Crediteurenlijst!$B92),"",IF($E$14="nihil","nihil",IF($E$14&lt;=0,"nihil",$D93/$D$14*$E$14)))</f>
        <v/>
      </c>
      <c r="F93" s="117" t="str">
        <f>IF(ISBLANK(Crediteurenlijst!$B92),"",IF($E93="nihil",0,$E93/$D93))</f>
        <v/>
      </c>
    </row>
    <row r="94" spans="1:6" s="120" customFormat="1" ht="12" customHeight="1" x14ac:dyDescent="0.25">
      <c r="A94" s="107">
        <v>36</v>
      </c>
      <c r="B94" s="110" t="str">
        <f>IF(ISBLANK(Crediteurenlijst!B93),"",Crediteurenlijst!B93)</f>
        <v/>
      </c>
      <c r="C94" s="110" t="str">
        <f>IF(ISBLANK(Crediteurenlijst!C93),"",Crediteurenlijst!C93)</f>
        <v/>
      </c>
      <c r="D94" s="109" t="str">
        <f>IF(ISBLANK(Crediteurenlijst!$F93),"",Crediteurenlijst!$F93)</f>
        <v/>
      </c>
      <c r="E94" s="109" t="str">
        <f>IF(ISBLANK(Crediteurenlijst!$B93),"",IF($E$14="nihil","nihil",IF($E$14&lt;=0,"nihil",$D94/$D$14*$E$14)))</f>
        <v/>
      </c>
      <c r="F94" s="119" t="str">
        <f>IF(ISBLANK(Crediteurenlijst!$B93),"",IF($E94="nihil",0,$E94/$D94))</f>
        <v/>
      </c>
    </row>
    <row r="95" spans="1:6" s="63" customFormat="1" ht="12" customHeight="1" x14ac:dyDescent="0.25">
      <c r="A95" s="97">
        <v>37</v>
      </c>
      <c r="B95" s="100" t="str">
        <f>IF(ISBLANK(Crediteurenlijst!B94),"",Crediteurenlijst!B94)</f>
        <v/>
      </c>
      <c r="C95" s="100" t="str">
        <f>IF(ISBLANK(Crediteurenlijst!C94),"",Crediteurenlijst!C94)</f>
        <v/>
      </c>
      <c r="D95" s="105" t="str">
        <f>IF(ISBLANK(Crediteurenlijst!$F94),"",Crediteurenlijst!$F94)</f>
        <v/>
      </c>
      <c r="E95" s="105" t="str">
        <f>IF(ISBLANK(Crediteurenlijst!$B94),"",IF($E$14="nihil","nihil",IF($E$14&lt;=0,"nihil",$D95/$D$14*$E$14)))</f>
        <v/>
      </c>
      <c r="F95" s="117" t="str">
        <f>IF(ISBLANK(Crediteurenlijst!$B94),"",IF($E95="nihil",0,$E95/$D95))</f>
        <v/>
      </c>
    </row>
    <row r="96" spans="1:6" s="120" customFormat="1" ht="12" customHeight="1" x14ac:dyDescent="0.25">
      <c r="A96" s="107">
        <v>38</v>
      </c>
      <c r="B96" s="110" t="str">
        <f>IF(ISBLANK(Crediteurenlijst!B95),"",Crediteurenlijst!B95)</f>
        <v/>
      </c>
      <c r="C96" s="110" t="str">
        <f>IF(ISBLANK(Crediteurenlijst!C95),"",Crediteurenlijst!C95)</f>
        <v/>
      </c>
      <c r="D96" s="109" t="str">
        <f>IF(ISBLANK(Crediteurenlijst!$F95),"",Crediteurenlijst!$F95)</f>
        <v/>
      </c>
      <c r="E96" s="109" t="str">
        <f>IF(ISBLANK(Crediteurenlijst!$B95),"",IF($E$14="nihil","nihil",IF($E$14&lt;=0,"nihil",$D96/$D$14*$E$14)))</f>
        <v/>
      </c>
      <c r="F96" s="119" t="str">
        <f>IF(ISBLANK(Crediteurenlijst!$B95),"",IF($E96="nihil",0,$E96/$D96))</f>
        <v/>
      </c>
    </row>
    <row r="97" spans="1:6" s="63" customFormat="1" ht="12" customHeight="1" x14ac:dyDescent="0.25">
      <c r="A97" s="97">
        <v>39</v>
      </c>
      <c r="B97" s="100" t="str">
        <f>IF(ISBLANK(Crediteurenlijst!B96),"",Crediteurenlijst!B96)</f>
        <v/>
      </c>
      <c r="C97" s="100" t="str">
        <f>IF(ISBLANK(Crediteurenlijst!C96),"",Crediteurenlijst!C96)</f>
        <v/>
      </c>
      <c r="D97" s="105" t="str">
        <f>IF(ISBLANK(Crediteurenlijst!$F96),"",Crediteurenlijst!$F96)</f>
        <v/>
      </c>
      <c r="E97" s="105" t="str">
        <f>IF(ISBLANK(Crediteurenlijst!$B96),"",IF($E$14="nihil","nihil",IF($E$14&lt;=0,"nihil",$D97/$D$14*$E$14)))</f>
        <v/>
      </c>
      <c r="F97" s="117" t="str">
        <f>IF(ISBLANK(Crediteurenlijst!$B96),"",IF($E97="nihil",0,$E97/$D97))</f>
        <v/>
      </c>
    </row>
    <row r="98" spans="1:6" s="120" customFormat="1" ht="12" customHeight="1" x14ac:dyDescent="0.25">
      <c r="A98" s="107">
        <v>40</v>
      </c>
      <c r="B98" s="110" t="str">
        <f>IF(ISBLANK(Crediteurenlijst!B97),"",Crediteurenlijst!B97)</f>
        <v/>
      </c>
      <c r="C98" s="110" t="str">
        <f>IF(ISBLANK(Crediteurenlijst!C97),"",Crediteurenlijst!C97)</f>
        <v/>
      </c>
      <c r="D98" s="109" t="str">
        <f>IF(ISBLANK(Crediteurenlijst!$F97),"",Crediteurenlijst!$F97)</f>
        <v/>
      </c>
      <c r="E98" s="109" t="str">
        <f>IF(ISBLANK(Crediteurenlijst!$B97),"",IF($E$14="nihil","nihil",IF($E$14&lt;=0,"nihil",$D98/$D$14*$E$14)))</f>
        <v/>
      </c>
      <c r="F98" s="119" t="str">
        <f>IF(ISBLANK(Crediteurenlijst!$B97),"",IF($E98="nihil",0,$E98/$D98))</f>
        <v/>
      </c>
    </row>
    <row r="99" spans="1:6" s="63" customFormat="1" ht="12" customHeight="1" x14ac:dyDescent="0.25">
      <c r="A99" s="97">
        <v>41</v>
      </c>
      <c r="B99" s="100" t="str">
        <f>IF(ISBLANK(Crediteurenlijst!B98),"",Crediteurenlijst!B98)</f>
        <v/>
      </c>
      <c r="C99" s="100" t="str">
        <f>IF(ISBLANK(Crediteurenlijst!C98),"",Crediteurenlijst!C98)</f>
        <v/>
      </c>
      <c r="D99" s="105" t="str">
        <f>IF(ISBLANK(Crediteurenlijst!$F98),"",Crediteurenlijst!$F98)</f>
        <v/>
      </c>
      <c r="E99" s="105" t="str">
        <f>IF(ISBLANK(Crediteurenlijst!$B98),"",IF($E$14="nihil","nihil",IF($E$14&lt;=0,"nihil",$D99/$D$14*$E$14)))</f>
        <v/>
      </c>
      <c r="F99" s="117" t="str">
        <f>IF(ISBLANK(Crediteurenlijst!$B98),"",IF($E99="nihil",0,$E99/$D99))</f>
        <v/>
      </c>
    </row>
    <row r="100" spans="1:6" s="120" customFormat="1" ht="12" customHeight="1" x14ac:dyDescent="0.25">
      <c r="A100" s="107">
        <v>42</v>
      </c>
      <c r="B100" s="110" t="str">
        <f>IF(ISBLANK(Crediteurenlijst!B99),"",Crediteurenlijst!B99)</f>
        <v/>
      </c>
      <c r="C100" s="110" t="str">
        <f>IF(ISBLANK(Crediteurenlijst!C99),"",Crediteurenlijst!C99)</f>
        <v/>
      </c>
      <c r="D100" s="109" t="str">
        <f>IF(ISBLANK(Crediteurenlijst!$F99),"",Crediteurenlijst!$F99)</f>
        <v/>
      </c>
      <c r="E100" s="109" t="str">
        <f>IF(ISBLANK(Crediteurenlijst!$B99),"",IF($E$14="nihil","nihil",IF($E$14&lt;=0,"nihil",$D100/$D$14*$E$14)))</f>
        <v/>
      </c>
      <c r="F100" s="119" t="str">
        <f>IF(ISBLANK(Crediteurenlijst!$B99),"",IF($E100="nihil",0,$E100/$D100))</f>
        <v/>
      </c>
    </row>
    <row r="101" spans="1:6" s="63" customFormat="1" ht="12" customHeight="1" x14ac:dyDescent="0.25">
      <c r="A101" s="97">
        <v>43</v>
      </c>
      <c r="B101" s="100" t="str">
        <f>IF(ISBLANK(Crediteurenlijst!B100),"",Crediteurenlijst!B100)</f>
        <v/>
      </c>
      <c r="C101" s="100" t="str">
        <f>IF(ISBLANK(Crediteurenlijst!C100),"",Crediteurenlijst!C100)</f>
        <v/>
      </c>
      <c r="D101" s="105" t="str">
        <f>IF(ISBLANK(Crediteurenlijst!$F100),"",Crediteurenlijst!$F100)</f>
        <v/>
      </c>
      <c r="E101" s="105" t="str">
        <f>IF(ISBLANK(Crediteurenlijst!$B100),"",IF($E$14="nihil","nihil",IF($E$14&lt;=0,"nihil",$D101/$D$14*$E$14)))</f>
        <v/>
      </c>
      <c r="F101" s="117" t="str">
        <f>IF(ISBLANK(Crediteurenlijst!$B100),"",IF($E101="nihil",0,$E101/$D101))</f>
        <v/>
      </c>
    </row>
    <row r="102" spans="1:6" s="120" customFormat="1" ht="12" customHeight="1" x14ac:dyDescent="0.25">
      <c r="A102" s="107">
        <v>44</v>
      </c>
      <c r="B102" s="110" t="str">
        <f>IF(ISBLANK(Crediteurenlijst!B101),"",Crediteurenlijst!B101)</f>
        <v/>
      </c>
      <c r="C102" s="110" t="str">
        <f>IF(ISBLANK(Crediteurenlijst!C101),"",Crediteurenlijst!C101)</f>
        <v/>
      </c>
      <c r="D102" s="109" t="str">
        <f>IF(ISBLANK(Crediteurenlijst!$F101),"",Crediteurenlijst!$F101)</f>
        <v/>
      </c>
      <c r="E102" s="109" t="str">
        <f>IF(ISBLANK(Crediteurenlijst!$B101),"",IF($E$14="nihil","nihil",IF($E$14&lt;=0,"nihil",$D102/$D$14*$E$14)))</f>
        <v/>
      </c>
      <c r="F102" s="119" t="str">
        <f>IF(ISBLANK(Crediteurenlijst!$B101),"",IF($E102="nihil",0,$E102/$D102))</f>
        <v/>
      </c>
    </row>
    <row r="103" spans="1:6" s="63" customFormat="1" ht="12" customHeight="1" x14ac:dyDescent="0.25">
      <c r="A103" s="97">
        <v>45</v>
      </c>
      <c r="B103" s="100" t="str">
        <f>IF(ISBLANK(Crediteurenlijst!B102),"",Crediteurenlijst!B102)</f>
        <v/>
      </c>
      <c r="C103" s="100" t="str">
        <f>IF(ISBLANK(Crediteurenlijst!C102),"",Crediteurenlijst!C102)</f>
        <v/>
      </c>
      <c r="D103" s="105" t="str">
        <f>IF(ISBLANK(Crediteurenlijst!$F102),"",Crediteurenlijst!$F102)</f>
        <v/>
      </c>
      <c r="E103" s="105" t="str">
        <f>IF(ISBLANK(Crediteurenlijst!$B102),"",IF($E$14="nihil","nihil",IF($E$14&lt;=0,"nihil",$D103/$D$14*$E$14)))</f>
        <v/>
      </c>
      <c r="F103" s="117" t="str">
        <f>IF(ISBLANK(Crediteurenlijst!$B102),"",IF($E103="nihil",0,$E103/$D103))</f>
        <v/>
      </c>
    </row>
    <row r="104" spans="1:6" s="120" customFormat="1" ht="12" customHeight="1" x14ac:dyDescent="0.25">
      <c r="A104" s="107">
        <v>46</v>
      </c>
      <c r="B104" s="110" t="str">
        <f>IF(ISBLANK(Crediteurenlijst!B103),"",Crediteurenlijst!B103)</f>
        <v/>
      </c>
      <c r="C104" s="110" t="str">
        <f>IF(ISBLANK(Crediteurenlijst!C103),"",Crediteurenlijst!C103)</f>
        <v/>
      </c>
      <c r="D104" s="109" t="str">
        <f>IF(ISBLANK(Crediteurenlijst!$F103),"",Crediteurenlijst!$F103)</f>
        <v/>
      </c>
      <c r="E104" s="109" t="str">
        <f>IF(ISBLANK(Crediteurenlijst!$B103),"",IF($E$14="nihil","nihil",IF($E$14&lt;=0,"nihil",$D104/$D$14*$E$14)))</f>
        <v/>
      </c>
      <c r="F104" s="119" t="str">
        <f>IF(ISBLANK(Crediteurenlijst!$B103),"",IF($E104="nihil",0,$E104/$D104))</f>
        <v/>
      </c>
    </row>
    <row r="105" spans="1:6" s="63" customFormat="1" ht="12" customHeight="1" x14ac:dyDescent="0.25">
      <c r="A105" s="97">
        <v>47</v>
      </c>
      <c r="B105" s="100" t="str">
        <f>IF(ISBLANK(Crediteurenlijst!B104),"",Crediteurenlijst!B104)</f>
        <v/>
      </c>
      <c r="C105" s="100" t="str">
        <f>IF(ISBLANK(Crediteurenlijst!C104),"",Crediteurenlijst!C104)</f>
        <v/>
      </c>
      <c r="D105" s="105" t="str">
        <f>IF(ISBLANK(Crediteurenlijst!$F104),"",Crediteurenlijst!$F104)</f>
        <v/>
      </c>
      <c r="E105" s="105" t="str">
        <f>IF(ISBLANK(Crediteurenlijst!$B104),"",IF($E$14="nihil","nihil",IF($E$14&lt;=0,"nihil",$D105/$D$14*$E$14)))</f>
        <v/>
      </c>
      <c r="F105" s="117" t="str">
        <f>IF(ISBLANK(Crediteurenlijst!$B104),"",IF($E105="nihil",0,$E105/$D105))</f>
        <v/>
      </c>
    </row>
    <row r="106" spans="1:6" s="120" customFormat="1" ht="12" customHeight="1" x14ac:dyDescent="0.25">
      <c r="A106" s="107">
        <v>48</v>
      </c>
      <c r="B106" s="110" t="str">
        <f>IF(ISBLANK(Crediteurenlijst!B105),"",Crediteurenlijst!B105)</f>
        <v/>
      </c>
      <c r="C106" s="110" t="str">
        <f>IF(ISBLANK(Crediteurenlijst!C105),"",Crediteurenlijst!C105)</f>
        <v/>
      </c>
      <c r="D106" s="109" t="str">
        <f>IF(ISBLANK(Crediteurenlijst!$F105),"",Crediteurenlijst!$F105)</f>
        <v/>
      </c>
      <c r="E106" s="109" t="str">
        <f>IF(ISBLANK(Crediteurenlijst!$B105),"",IF($E$14="nihil","nihil",IF($E$14&lt;=0,"nihil",$D106/$D$14*$E$14)))</f>
        <v/>
      </c>
      <c r="F106" s="119" t="str">
        <f>IF(ISBLANK(Crediteurenlijst!$B105),"",IF($E106="nihil",0,$E106/$D106))</f>
        <v/>
      </c>
    </row>
    <row r="107" spans="1:6" s="63" customFormat="1" ht="12" customHeight="1" x14ac:dyDescent="0.25">
      <c r="A107" s="97">
        <v>49</v>
      </c>
      <c r="B107" s="100" t="str">
        <f>IF(ISBLANK(Crediteurenlijst!B106),"",Crediteurenlijst!B106)</f>
        <v/>
      </c>
      <c r="C107" s="100" t="str">
        <f>IF(ISBLANK(Crediteurenlijst!C106),"",Crediteurenlijst!C106)</f>
        <v/>
      </c>
      <c r="D107" s="105" t="str">
        <f>IF(ISBLANK(Crediteurenlijst!$F106),"",Crediteurenlijst!$F106)</f>
        <v/>
      </c>
      <c r="E107" s="105" t="str">
        <f>IF(ISBLANK(Crediteurenlijst!$B106),"",IF($E$14="nihil","nihil",IF($E$14&lt;=0,"nihil",$D107/$D$14*$E$14)))</f>
        <v/>
      </c>
      <c r="F107" s="117" t="str">
        <f>IF(ISBLANK(Crediteurenlijst!$B106),"",IF($E107="nihil",0,$E107/$D107))</f>
        <v/>
      </c>
    </row>
    <row r="108" spans="1:6" s="120" customFormat="1" ht="12" customHeight="1" x14ac:dyDescent="0.25">
      <c r="A108" s="107">
        <v>50</v>
      </c>
      <c r="B108" s="110" t="str">
        <f>IF(ISBLANK(Crediteurenlijst!B107),"",Crediteurenlijst!B107)</f>
        <v/>
      </c>
      <c r="C108" s="110" t="str">
        <f>IF(ISBLANK(Crediteurenlijst!C107),"",Crediteurenlijst!C107)</f>
        <v/>
      </c>
      <c r="D108" s="109" t="str">
        <f>IF(ISBLANK(Crediteurenlijst!$F107),"",Crediteurenlijst!$F107)</f>
        <v/>
      </c>
      <c r="E108" s="109" t="str">
        <f>IF(ISBLANK(Crediteurenlijst!$B107),"",IF($E$14="nihil","nihil",IF($E$14&lt;=0,"nihil",$D108/$D$14*$E$14)))</f>
        <v/>
      </c>
      <c r="F108" s="119" t="str">
        <f>IF(ISBLANK(Crediteurenlijst!$B107),"",IF($E108="nihil",0,$E108/$D108))</f>
        <v/>
      </c>
    </row>
    <row r="109" spans="1:6" s="63" customFormat="1" ht="12" customHeight="1" x14ac:dyDescent="0.25">
      <c r="A109" s="97">
        <v>51</v>
      </c>
      <c r="B109" s="100" t="str">
        <f>IF(ISBLANK(Crediteurenlijst!B108),"",Crediteurenlijst!B108)</f>
        <v/>
      </c>
      <c r="C109" s="100" t="str">
        <f>IF(ISBLANK(Crediteurenlijst!C108),"",Crediteurenlijst!C108)</f>
        <v/>
      </c>
      <c r="D109" s="105" t="str">
        <f>IF(ISBLANK(Crediteurenlijst!$F108),"",Crediteurenlijst!$F108)</f>
        <v/>
      </c>
      <c r="E109" s="105" t="str">
        <f>IF(ISBLANK(Crediteurenlijst!$B108),"",IF($E$14="nihil","nihil",IF($E$14&lt;=0,"nihil",$D109/$D$14*$E$14)))</f>
        <v/>
      </c>
      <c r="F109" s="117" t="str">
        <f>IF(ISBLANK(Crediteurenlijst!$B108),"",IF($E109="nihil",0,$E109/$D109))</f>
        <v/>
      </c>
    </row>
    <row r="110" spans="1:6" s="120" customFormat="1" ht="12" customHeight="1" x14ac:dyDescent="0.25">
      <c r="A110" s="107">
        <v>52</v>
      </c>
      <c r="B110" s="110" t="str">
        <f>IF(ISBLANK(Crediteurenlijst!B109),"",Crediteurenlijst!B109)</f>
        <v/>
      </c>
      <c r="C110" s="110" t="str">
        <f>IF(ISBLANK(Crediteurenlijst!C109),"",Crediteurenlijst!C109)</f>
        <v/>
      </c>
      <c r="D110" s="109" t="str">
        <f>IF(ISBLANK(Crediteurenlijst!$F109),"",Crediteurenlijst!$F109)</f>
        <v/>
      </c>
      <c r="E110" s="109" t="str">
        <f>IF(ISBLANK(Crediteurenlijst!$B109),"",IF($E$14="nihil","nihil",IF($E$14&lt;=0,"nihil",$D110/$D$14*$E$14)))</f>
        <v/>
      </c>
      <c r="F110" s="119" t="str">
        <f>IF(ISBLANK(Crediteurenlijst!$B109),"",IF($E110="nihil",0,$E110/$D110))</f>
        <v/>
      </c>
    </row>
    <row r="111" spans="1:6" s="63" customFormat="1" ht="12" customHeight="1" x14ac:dyDescent="0.25">
      <c r="A111" s="97">
        <v>53</v>
      </c>
      <c r="B111" s="100" t="str">
        <f>IF(ISBLANK(Crediteurenlijst!B110),"",Crediteurenlijst!B110)</f>
        <v/>
      </c>
      <c r="C111" s="100" t="str">
        <f>IF(ISBLANK(Crediteurenlijst!C110),"",Crediteurenlijst!C110)</f>
        <v/>
      </c>
      <c r="D111" s="105" t="str">
        <f>IF(ISBLANK(Crediteurenlijst!$F110),"",Crediteurenlijst!$F110)</f>
        <v/>
      </c>
      <c r="E111" s="105" t="str">
        <f>IF(ISBLANK(Crediteurenlijst!$B110),"",IF($E$14="nihil","nihil",IF($E$14&lt;=0,"nihil",$D111/$D$14*$E$14)))</f>
        <v/>
      </c>
      <c r="F111" s="117" t="str">
        <f>IF(ISBLANK(Crediteurenlijst!$B110),"",IF($E111="nihil",0,$E111/$D111))</f>
        <v/>
      </c>
    </row>
    <row r="112" spans="1:6" s="120" customFormat="1" ht="12" customHeight="1" x14ac:dyDescent="0.25">
      <c r="A112" s="107">
        <v>54</v>
      </c>
      <c r="B112" s="110" t="str">
        <f>IF(ISBLANK(Crediteurenlijst!B111),"",Crediteurenlijst!B111)</f>
        <v/>
      </c>
      <c r="C112" s="110" t="str">
        <f>IF(ISBLANK(Crediteurenlijst!C111),"",Crediteurenlijst!C111)</f>
        <v/>
      </c>
      <c r="D112" s="109" t="str">
        <f>IF(ISBLANK(Crediteurenlijst!$F111),"",Crediteurenlijst!$F111)</f>
        <v/>
      </c>
      <c r="E112" s="109" t="str">
        <f>IF(ISBLANK(Crediteurenlijst!$B111),"",IF($E$14="nihil","nihil",IF($E$14&lt;=0,"nihil",$D112/$D$14*$E$14)))</f>
        <v/>
      </c>
      <c r="F112" s="119" t="str">
        <f>IF(ISBLANK(Crediteurenlijst!$B111),"",IF($E112="nihil",0,$E112/$D112))</f>
        <v/>
      </c>
    </row>
    <row r="113" spans="1:6" s="63" customFormat="1" ht="12" customHeight="1" x14ac:dyDescent="0.25">
      <c r="A113" s="97">
        <v>55</v>
      </c>
      <c r="B113" s="100" t="str">
        <f>IF(ISBLANK(Crediteurenlijst!B112),"",Crediteurenlijst!B112)</f>
        <v/>
      </c>
      <c r="C113" s="100" t="str">
        <f>IF(ISBLANK(Crediteurenlijst!C112),"",Crediteurenlijst!C112)</f>
        <v/>
      </c>
      <c r="D113" s="105" t="str">
        <f>IF(ISBLANK(Crediteurenlijst!$F112),"",Crediteurenlijst!$F112)</f>
        <v/>
      </c>
      <c r="E113" s="105" t="str">
        <f>IF(ISBLANK(Crediteurenlijst!$B112),"",IF($E$14="nihil","nihil",IF($E$14&lt;=0,"nihil",$D113/$D$14*$E$14)))</f>
        <v/>
      </c>
      <c r="F113" s="117" t="str">
        <f>IF(ISBLANK(Crediteurenlijst!$B112),"",IF($E113="nihil",0,$E113/$D113))</f>
        <v/>
      </c>
    </row>
    <row r="114" spans="1:6" s="120" customFormat="1" ht="12" customHeight="1" x14ac:dyDescent="0.25">
      <c r="A114" s="107">
        <v>56</v>
      </c>
      <c r="B114" s="110" t="str">
        <f>IF(ISBLANK(Crediteurenlijst!B113),"",Crediteurenlijst!B113)</f>
        <v/>
      </c>
      <c r="C114" s="110" t="str">
        <f>IF(ISBLANK(Crediteurenlijst!C113),"",Crediteurenlijst!C113)</f>
        <v/>
      </c>
      <c r="D114" s="109" t="str">
        <f>IF(ISBLANK(Crediteurenlijst!$F113),"",Crediteurenlijst!$F113)</f>
        <v/>
      </c>
      <c r="E114" s="109" t="str">
        <f>IF(ISBLANK(Crediteurenlijst!$B113),"",IF($E$14="nihil","nihil",IF($E$14&lt;=0,"nihil",$D114/$D$14*$E$14)))</f>
        <v/>
      </c>
      <c r="F114" s="119" t="str">
        <f>IF(ISBLANK(Crediteurenlijst!$B113),"",IF($E114="nihil",0,$E114/$D114))</f>
        <v/>
      </c>
    </row>
    <row r="115" spans="1:6" s="63" customFormat="1" ht="12" customHeight="1" x14ac:dyDescent="0.25">
      <c r="A115" s="97">
        <v>57</v>
      </c>
      <c r="B115" s="100" t="str">
        <f>IF(ISBLANK(Crediteurenlijst!B114),"",Crediteurenlijst!B114)</f>
        <v/>
      </c>
      <c r="C115" s="100" t="str">
        <f>IF(ISBLANK(Crediteurenlijst!C114),"",Crediteurenlijst!C114)</f>
        <v/>
      </c>
      <c r="D115" s="105" t="str">
        <f>IF(ISBLANK(Crediteurenlijst!$F114),"",Crediteurenlijst!$F114)</f>
        <v/>
      </c>
      <c r="E115" s="105" t="str">
        <f>IF(ISBLANK(Crediteurenlijst!$B114),"",IF($E$14="nihil","nihil",IF($E$14&lt;=0,"nihil",$D115/$D$14*$E$14)))</f>
        <v/>
      </c>
      <c r="F115" s="117" t="str">
        <f>IF(ISBLANK(Crediteurenlijst!$B114),"",IF($E115="nihil",0,$E115/$D115))</f>
        <v/>
      </c>
    </row>
    <row r="116" spans="1:6" s="120" customFormat="1" ht="12" customHeight="1" x14ac:dyDescent="0.25">
      <c r="A116" s="107">
        <v>58</v>
      </c>
      <c r="B116" s="110" t="str">
        <f>IF(ISBLANK(Crediteurenlijst!B115),"",Crediteurenlijst!B115)</f>
        <v/>
      </c>
      <c r="C116" s="110" t="str">
        <f>IF(ISBLANK(Crediteurenlijst!C115),"",Crediteurenlijst!C115)</f>
        <v/>
      </c>
      <c r="D116" s="109" t="str">
        <f>IF(ISBLANK(Crediteurenlijst!$F115),"",Crediteurenlijst!$F115)</f>
        <v/>
      </c>
      <c r="E116" s="109" t="str">
        <f>IF(ISBLANK(Crediteurenlijst!$B115),"",IF($E$14="nihil","nihil",IF($E$14&lt;=0,"nihil",$D116/$D$14*$E$14)))</f>
        <v/>
      </c>
      <c r="F116" s="119" t="str">
        <f>IF(ISBLANK(Crediteurenlijst!$B115),"",IF($E116="nihil",0,$E116/$D116))</f>
        <v/>
      </c>
    </row>
    <row r="117" spans="1:6" s="63" customFormat="1" ht="12" customHeight="1" x14ac:dyDescent="0.25">
      <c r="A117" s="97">
        <v>59</v>
      </c>
      <c r="B117" s="100" t="str">
        <f>IF(ISBLANK(Crediteurenlijst!B116),"",Crediteurenlijst!B116)</f>
        <v/>
      </c>
      <c r="C117" s="100" t="str">
        <f>IF(ISBLANK(Crediteurenlijst!C116),"",Crediteurenlijst!C116)</f>
        <v/>
      </c>
      <c r="D117" s="105" t="str">
        <f>IF(ISBLANK(Crediteurenlijst!$F116),"",Crediteurenlijst!$F116)</f>
        <v/>
      </c>
      <c r="E117" s="105" t="str">
        <f>IF(ISBLANK(Crediteurenlijst!$B116),"",IF($E$14="nihil","nihil",IF($E$14&lt;=0,"nihil",$D117/$D$14*$E$14)))</f>
        <v/>
      </c>
      <c r="F117" s="117" t="str">
        <f>IF(ISBLANK(Crediteurenlijst!$B116),"",IF($E117="nihil",0,$E117/$D117))</f>
        <v/>
      </c>
    </row>
    <row r="118" spans="1:6" s="120" customFormat="1" ht="12" customHeight="1" x14ac:dyDescent="0.25">
      <c r="A118" s="107">
        <v>60</v>
      </c>
      <c r="B118" s="110" t="str">
        <f>IF(ISBLANK(Crediteurenlijst!B117),"",Crediteurenlijst!B117)</f>
        <v/>
      </c>
      <c r="C118" s="110" t="str">
        <f>IF(ISBLANK(Crediteurenlijst!C117),"",Crediteurenlijst!C117)</f>
        <v/>
      </c>
      <c r="D118" s="109" t="str">
        <f>IF(ISBLANK(Crediteurenlijst!$F117),"",Crediteurenlijst!$F117)</f>
        <v/>
      </c>
      <c r="E118" s="109" t="str">
        <f>IF(ISBLANK(Crediteurenlijst!$B117),"",IF($E$14="nihil","nihil",IF($E$14&lt;=0,"nihil",$D118/$D$14*$E$14)))</f>
        <v/>
      </c>
      <c r="F118" s="119" t="str">
        <f>IF(ISBLANK(Crediteurenlijst!$B117),"",IF($E118="nihil",0,$E118/$D118))</f>
        <v/>
      </c>
    </row>
    <row r="119" spans="1:6" s="63" customFormat="1" ht="15" hidden="1" x14ac:dyDescent="0.25">
      <c r="A119" s="87"/>
      <c r="B119" s="63" t="str">
        <f>IF(ISBLANK(Crediteurenlijst!B138),"",Crediteurenlijst!B138)</f>
        <v/>
      </c>
      <c r="C119" s="63" t="str">
        <f>IF(ISBLANK(Crediteurenlijst!C138),"",Crediteurenlijst!C138)</f>
        <v/>
      </c>
      <c r="D119" s="63" t="str">
        <f>IF(ISBLANK(Crediteurenlijst!F138),"",Crediteurenlijst!F138)</f>
        <v/>
      </c>
      <c r="E119" s="63" t="str">
        <f>IF(ISBLANK(Crediteurenlijst!B138),"",D119/$D$14*$E$14)</f>
        <v/>
      </c>
      <c r="F119" s="63" t="str">
        <f>IF(ISBLANK(Crediteurenlijst!B138),"",E119/D119)</f>
        <v/>
      </c>
    </row>
    <row r="120" spans="1:6" hidden="1" x14ac:dyDescent="0.2"/>
    <row r="121" spans="1:6" ht="15" hidden="1" x14ac:dyDescent="0.2">
      <c r="A121" s="56"/>
    </row>
    <row r="122" spans="1:6" hidden="1" x14ac:dyDescent="0.2">
      <c r="A122" s="57"/>
      <c r="B122" s="58"/>
      <c r="C122" s="58"/>
      <c r="D122" s="59"/>
      <c r="E122" s="59"/>
      <c r="F122" s="60"/>
    </row>
    <row r="123" spans="1:6" hidden="1" x14ac:dyDescent="0.2"/>
    <row r="124" spans="1:6" hidden="1" x14ac:dyDescent="0.2"/>
    <row r="125" spans="1:6" hidden="1" x14ac:dyDescent="0.2"/>
    <row r="126" spans="1:6" hidden="1" x14ac:dyDescent="0.2"/>
    <row r="127" spans="1:6" hidden="1" x14ac:dyDescent="0.2"/>
    <row r="128" spans="1:6" hidden="1" x14ac:dyDescent="0.2"/>
    <row r="129" hidden="1" x14ac:dyDescent="0.2"/>
    <row r="130" x14ac:dyDescent="0.2"/>
    <row r="131" x14ac:dyDescent="0.2"/>
    <row r="132" hidden="1" x14ac:dyDescent="0.2"/>
    <row r="133" hidden="1" x14ac:dyDescent="0.2"/>
  </sheetData>
  <sheetProtection algorithmName="SHA-512" hashValue="MUqxX/RAP/pJPPzkrMAk92B/crfEd/iv1WshkS80HhMm+ZLQqNy7MSrGYE3ILVCXJfjS6edgQiIyJGFtmSDYOg==" saltValue="NnHCW6li+u+u/N91NMEsoQ==" spinCount="100000" sheet="1" deleteRows="0" selectLockedCells="1"/>
  <mergeCells count="16">
    <mergeCell ref="A15:F15"/>
    <mergeCell ref="A57:F57"/>
    <mergeCell ref="A11:C11"/>
    <mergeCell ref="A1:F1"/>
    <mergeCell ref="A2:F2"/>
    <mergeCell ref="A12:B12"/>
    <mergeCell ref="A13:B13"/>
    <mergeCell ref="A14:B14"/>
    <mergeCell ref="C10:E10"/>
    <mergeCell ref="C3:E3"/>
    <mergeCell ref="C4:E4"/>
    <mergeCell ref="C5:E5"/>
    <mergeCell ref="C6:E6"/>
    <mergeCell ref="C7:E7"/>
    <mergeCell ref="C8:E8"/>
    <mergeCell ref="C9:E9"/>
  </mergeCells>
  <pageMargins left="0.70866141732283472" right="0.23622047244094491" top="0.74803149606299213" bottom="0.74803149606299213" header="0.31496062992125984" footer="0.31496062992125984"/>
  <pageSetup paperSize="9" orientation="portrait" r:id="rId1"/>
  <headerFooter>
    <oddFooter>&amp;R&amp;"Verdana,Standaard"&amp;8Uitdelingslijst Wsnp
Versie 1.1
Pagina &amp;P/&amp;N</oddFooter>
  </headerFooter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>
      <selection activeCell="A15" sqref="A15"/>
    </sheetView>
  </sheetViews>
  <sheetFormatPr defaultColWidth="0" defaultRowHeight="15" zeroHeight="1" x14ac:dyDescent="0.25"/>
  <cols>
    <col min="1" max="1" width="26.7109375" customWidth="1"/>
    <col min="2" max="16384" width="9.140625" hidden="1"/>
  </cols>
  <sheetData>
    <row r="1" spans="1:1" x14ac:dyDescent="0.25">
      <c r="A1" s="5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  <row r="6" spans="1:1" x14ac:dyDescent="0.25">
      <c r="A6" t="s">
        <v>35</v>
      </c>
    </row>
    <row r="7" spans="1:1" x14ac:dyDescent="0.25">
      <c r="A7" t="s">
        <v>36</v>
      </c>
    </row>
    <row r="8" spans="1:1" x14ac:dyDescent="0.25">
      <c r="A8" t="s">
        <v>37</v>
      </c>
    </row>
    <row r="9" spans="1:1" x14ac:dyDescent="0.25">
      <c r="A9" t="s">
        <v>38</v>
      </c>
    </row>
    <row r="10" spans="1:1" x14ac:dyDescent="0.25">
      <c r="A10" t="s">
        <v>39</v>
      </c>
    </row>
    <row r="11" spans="1:1" x14ac:dyDescent="0.25">
      <c r="A11" t="s">
        <v>40</v>
      </c>
    </row>
    <row r="12" spans="1:1" x14ac:dyDescent="0.25">
      <c r="A12" t="s">
        <v>41</v>
      </c>
    </row>
    <row r="13" spans="1:1" x14ac:dyDescent="0.25"/>
    <row r="14" spans="1:1" x14ac:dyDescent="0.25">
      <c r="A14" s="5" t="s">
        <v>110</v>
      </c>
    </row>
    <row r="15" spans="1:1" x14ac:dyDescent="0.25">
      <c r="A15" s="61">
        <f>SUM(Uitdelingslijst!D13+Uitdelingslijst!D14)</f>
        <v>0</v>
      </c>
    </row>
    <row r="16" spans="1: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Crediteurenlijst</vt:lpstr>
      <vt:lpstr>Financieel eindverslag</vt:lpstr>
      <vt:lpstr>Uitdelingslijst</vt:lpstr>
      <vt:lpstr>Code</vt:lpstr>
      <vt:lpstr>Crediteurenlijst!Afdruktitels</vt:lpstr>
      <vt:lpstr>Uitdelingslijst!Afdruktitels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2019-12-18T09:42:42Z</dcterms:modified>
</cp:coreProperties>
</file>