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Wsnp\7. Projecten\7.3 Vaste werkzaamheden\7.3.2 Rekenmethode Vtlb\2023-01\"/>
    </mc:Choice>
  </mc:AlternateContent>
  <xr:revisionPtr revIDLastSave="0" documentId="13_ncr:1_{469D6D94-639E-4696-95D2-A585567B624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Berekening" sheetId="2" r:id="rId1"/>
    <sheet name="Berekening nov-dec 202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C7" i="3"/>
  <c r="C6" i="3"/>
  <c r="C5" i="3"/>
  <c r="C5" i="2"/>
  <c r="C4" i="2"/>
  <c r="C3" i="2"/>
  <c r="C6" i="2"/>
  <c r="C12" i="3" l="1"/>
  <c r="C10" i="2"/>
</calcChain>
</file>

<file path=xl/sharedStrings.xml><?xml version="1.0" encoding="utf-8"?>
<sst xmlns="http://schemas.openxmlformats.org/spreadsheetml/2006/main" count="43" uniqueCount="18">
  <si>
    <t>Maandelijks energietarief</t>
  </si>
  <si>
    <t>Berekening maximale correctie Vtlb:</t>
  </si>
  <si>
    <t>ja</t>
  </si>
  <si>
    <t>nee</t>
  </si>
  <si>
    <t>Ruimte in budget / Ruimte in Vtlb als gevolg van negatief nominaal bedrag:</t>
  </si>
  <si>
    <t>Correctie voor nov/dec 2022</t>
  </si>
  <si>
    <t>Maximale correctie</t>
  </si>
  <si>
    <t>Energietoeslag ontvangen?</t>
  </si>
  <si>
    <t>Afwijkende berekeningswijze ivm tegemoetkoming 2x € 190,-</t>
  </si>
  <si>
    <t>Maandelijkse energienota</t>
  </si>
  <si>
    <t xml:space="preserve">     Minus Prijsplafond stroom*</t>
  </si>
  <si>
    <t xml:space="preserve"> * bij elk product dat wordt afgenomen kies u 'ja'; </t>
  </si>
  <si>
    <t xml:space="preserve">wat niet wordt afgenomen zet u op 'nee'. </t>
  </si>
  <si>
    <t xml:space="preserve">     Minus Prijsplafond gas*</t>
  </si>
  <si>
    <t xml:space="preserve">     Minus Prijsplafond stadsverwarming*</t>
  </si>
  <si>
    <t xml:space="preserve">Alleen de groene velden vult u in. </t>
  </si>
  <si>
    <t>Ontvangen uit tijdelijk noodfonds energie</t>
  </si>
  <si>
    <t>Ontvangen uit bijzondere bijstand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</si>
</sst>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2" fontId="0" fillId="2" borderId="1" xfId="0" applyNumberFormat="1" applyFill="1" applyBorder="1" applyProtection="1">
      <protection locked="0"/>
    </xf>
    <xf numFmtId="42" fontId="0" fillId="2" borderId="1" xfId="0" applyNumberFormat="1" applyFill="1" applyBorder="1" applyAlignment="1" applyProtection="1">
      <alignment horizontal="right"/>
      <protection locked="0"/>
    </xf>
    <xf numFmtId="4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Protection="1"/>
    <xf numFmtId="0" fontId="1" fillId="0" borderId="4" xfId="0" applyFont="1" applyBorder="1" applyProtection="1"/>
    <xf numFmtId="0" fontId="0" fillId="0" borderId="3" xfId="0" applyBorder="1" applyProtection="1"/>
    <xf numFmtId="0" fontId="0" fillId="0" borderId="1" xfId="0" applyBorder="1" applyProtection="1"/>
    <xf numFmtId="42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42" fontId="1" fillId="0" borderId="1" xfId="0" applyNumberFormat="1" applyFont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2" xfId="0" applyFont="1" applyBorder="1" applyProtection="1"/>
    <xf numFmtId="0" fontId="0" fillId="0" borderId="2" xfId="0" applyBorder="1" applyProtection="1"/>
    <xf numFmtId="42" fontId="0" fillId="0" borderId="5" xfId="0" applyNumberFormat="1" applyBorder="1" applyProtection="1"/>
    <xf numFmtId="44" fontId="0" fillId="2" borderId="5" xfId="0" applyNumberForma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zoomScale="120" zoomScaleNormal="120" workbookViewId="0">
      <selection activeCell="F11" sqref="F11"/>
    </sheetView>
  </sheetViews>
  <sheetFormatPr defaultRowHeight="14.5" x14ac:dyDescent="0.35"/>
  <cols>
    <col min="1" max="1" width="36.81640625" customWidth="1"/>
    <col min="2" max="2" width="7" customWidth="1"/>
    <col min="4" max="5" width="8.7265625" hidden="1" customWidth="1"/>
  </cols>
  <sheetData>
    <row r="1" spans="1:5" x14ac:dyDescent="0.35">
      <c r="A1" s="5" t="s">
        <v>1</v>
      </c>
      <c r="B1" s="6"/>
      <c r="C1" s="7"/>
    </row>
    <row r="2" spans="1:5" x14ac:dyDescent="0.35">
      <c r="A2" s="8" t="s">
        <v>9</v>
      </c>
      <c r="B2" s="8"/>
      <c r="C2" s="1">
        <v>0</v>
      </c>
    </row>
    <row r="3" spans="1:5" x14ac:dyDescent="0.35">
      <c r="A3" s="8" t="s">
        <v>10</v>
      </c>
      <c r="B3" s="4"/>
      <c r="C3" s="9">
        <f>IF(B3="ja",-97,0)</f>
        <v>0</v>
      </c>
      <c r="D3" t="s">
        <v>2</v>
      </c>
      <c r="E3" t="s">
        <v>3</v>
      </c>
    </row>
    <row r="4" spans="1:5" x14ac:dyDescent="0.35">
      <c r="A4" s="8" t="s">
        <v>13</v>
      </c>
      <c r="B4" s="4"/>
      <c r="C4" s="9">
        <f>IF(B4="ja",-145,0)</f>
        <v>0</v>
      </c>
      <c r="D4" t="s">
        <v>2</v>
      </c>
      <c r="E4" t="s">
        <v>3</v>
      </c>
    </row>
    <row r="5" spans="1:5" x14ac:dyDescent="0.35">
      <c r="A5" s="8" t="s">
        <v>14</v>
      </c>
      <c r="B5" s="4"/>
      <c r="C5" s="9">
        <f>IF(B5="ja",-145,0)</f>
        <v>0</v>
      </c>
      <c r="D5" t="s">
        <v>2</v>
      </c>
      <c r="E5" t="s">
        <v>3</v>
      </c>
    </row>
    <row r="6" spans="1:5" x14ac:dyDescent="0.35">
      <c r="A6" s="8" t="s">
        <v>7</v>
      </c>
      <c r="B6" s="4"/>
      <c r="C6" s="9">
        <f>IF(B6="nee",108,0)</f>
        <v>0</v>
      </c>
      <c r="D6" t="s">
        <v>2</v>
      </c>
      <c r="E6" t="s">
        <v>3</v>
      </c>
    </row>
    <row r="7" spans="1:5" x14ac:dyDescent="0.35">
      <c r="A7" s="8" t="s">
        <v>17</v>
      </c>
      <c r="B7" s="8"/>
      <c r="C7" s="1">
        <v>0</v>
      </c>
    </row>
    <row r="8" spans="1:5" x14ac:dyDescent="0.35">
      <c r="A8" s="8" t="s">
        <v>16</v>
      </c>
      <c r="B8" s="8"/>
      <c r="C8" s="3">
        <v>0</v>
      </c>
    </row>
    <row r="9" spans="1:5" ht="29" x14ac:dyDescent="0.35">
      <c r="A9" s="10" t="s">
        <v>4</v>
      </c>
      <c r="B9" s="10"/>
      <c r="C9" s="2">
        <v>0</v>
      </c>
    </row>
    <row r="10" spans="1:5" x14ac:dyDescent="0.35">
      <c r="A10" s="5" t="s">
        <v>6</v>
      </c>
      <c r="B10" s="5"/>
      <c r="C10" s="11">
        <f>SUM(C2:C9)</f>
        <v>0</v>
      </c>
    </row>
    <row r="11" spans="1:5" x14ac:dyDescent="0.35">
      <c r="A11" s="13"/>
      <c r="B11" s="13"/>
      <c r="C11" s="13"/>
    </row>
    <row r="12" spans="1:5" x14ac:dyDescent="0.35">
      <c r="A12" s="13" t="s">
        <v>15</v>
      </c>
      <c r="B12" s="13"/>
      <c r="C12" s="13"/>
    </row>
    <row r="13" spans="1:5" x14ac:dyDescent="0.35">
      <c r="A13" s="13" t="s">
        <v>11</v>
      </c>
      <c r="B13" s="13"/>
      <c r="C13" s="13"/>
    </row>
    <row r="14" spans="1:5" x14ac:dyDescent="0.35">
      <c r="A14" s="13" t="s">
        <v>12</v>
      </c>
      <c r="B14" s="13"/>
      <c r="C14" s="13"/>
    </row>
  </sheetData>
  <sheetProtection algorithmName="SHA-512" hashValue="lhLAeJYtqISvbpWOAZSaZ32RTP9b9XImEQlEuieaiYz72P1AahCWCk7xoKGrHowTZWm4yLLVyidsotiEkYaggA==" saltValue="i3Nx1QxGKUCLPD5QTGophg==" spinCount="100000" sheet="1" objects="1" scenarios="1"/>
  <dataValidations count="1">
    <dataValidation type="list" allowBlank="1" showInputMessage="1" showErrorMessage="1" sqref="B3:B6" xr:uid="{27E0C2A3-690D-4C03-91AD-94963223364A}">
      <formula1>$D$3:$E$3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zoomScale="120" zoomScaleNormal="120" workbookViewId="0">
      <selection activeCell="C11" sqref="C11"/>
    </sheetView>
  </sheetViews>
  <sheetFormatPr defaultRowHeight="14.5" x14ac:dyDescent="0.35"/>
  <cols>
    <col min="1" max="1" width="36.7265625" customWidth="1"/>
    <col min="3" max="3" width="8.7265625" customWidth="1"/>
    <col min="4" max="4" width="8.7265625" hidden="1" customWidth="1"/>
    <col min="5" max="5" width="0" hidden="1" customWidth="1"/>
  </cols>
  <sheetData>
    <row r="1" spans="1:5" x14ac:dyDescent="0.35">
      <c r="A1" s="12" t="s">
        <v>8</v>
      </c>
      <c r="B1" s="13"/>
      <c r="C1" s="13"/>
    </row>
    <row r="2" spans="1:5" x14ac:dyDescent="0.35">
      <c r="A2" s="13"/>
      <c r="B2" s="13"/>
      <c r="C2" s="13"/>
    </row>
    <row r="3" spans="1:5" x14ac:dyDescent="0.35">
      <c r="A3" s="14" t="s">
        <v>1</v>
      </c>
      <c r="B3" s="15"/>
      <c r="C3" s="7"/>
    </row>
    <row r="4" spans="1:5" x14ac:dyDescent="0.35">
      <c r="A4" s="8" t="s">
        <v>0</v>
      </c>
      <c r="B4" s="16"/>
      <c r="C4" s="17"/>
    </row>
    <row r="5" spans="1:5" x14ac:dyDescent="0.35">
      <c r="A5" s="8" t="s">
        <v>10</v>
      </c>
      <c r="B5" s="4"/>
      <c r="C5" s="9">
        <f>IF(B5="ja",-97,0)</f>
        <v>0</v>
      </c>
      <c r="D5" t="s">
        <v>2</v>
      </c>
      <c r="E5" t="s">
        <v>3</v>
      </c>
    </row>
    <row r="6" spans="1:5" x14ac:dyDescent="0.35">
      <c r="A6" s="8" t="s">
        <v>13</v>
      </c>
      <c r="B6" s="4"/>
      <c r="C6" s="9">
        <f>IF(B6="ja",-145,0)</f>
        <v>0</v>
      </c>
      <c r="D6" t="s">
        <v>2</v>
      </c>
      <c r="E6" t="s">
        <v>3</v>
      </c>
    </row>
    <row r="7" spans="1:5" x14ac:dyDescent="0.35">
      <c r="A7" s="8" t="s">
        <v>14</v>
      </c>
      <c r="B7" s="4"/>
      <c r="C7" s="9">
        <f>IF(B7="ja",-145,0)</f>
        <v>0</v>
      </c>
      <c r="D7" t="s">
        <v>2</v>
      </c>
      <c r="E7" t="s">
        <v>3</v>
      </c>
    </row>
    <row r="8" spans="1:5" x14ac:dyDescent="0.35">
      <c r="A8" s="8" t="s">
        <v>7</v>
      </c>
      <c r="B8" s="4"/>
      <c r="C8" s="9">
        <f>IF(B8="nee",108,0)</f>
        <v>0</v>
      </c>
      <c r="D8" t="s">
        <v>2</v>
      </c>
      <c r="E8" t="s">
        <v>3</v>
      </c>
    </row>
    <row r="9" spans="1:5" x14ac:dyDescent="0.35">
      <c r="A9" s="8" t="s">
        <v>17</v>
      </c>
      <c r="B9" s="9"/>
      <c r="C9" s="1">
        <v>0</v>
      </c>
    </row>
    <row r="10" spans="1:5" x14ac:dyDescent="0.35">
      <c r="A10" s="8" t="s">
        <v>5</v>
      </c>
      <c r="B10" s="9"/>
      <c r="C10" s="9">
        <v>-190</v>
      </c>
    </row>
    <row r="11" spans="1:5" ht="33.75" customHeight="1" x14ac:dyDescent="0.35">
      <c r="A11" s="10" t="s">
        <v>4</v>
      </c>
      <c r="B11" s="9"/>
      <c r="C11" s="1">
        <v>0</v>
      </c>
    </row>
    <row r="12" spans="1:5" x14ac:dyDescent="0.35">
      <c r="A12" s="5" t="s">
        <v>6</v>
      </c>
      <c r="B12" s="11"/>
      <c r="C12" s="11">
        <f>SUM(C4:C11)</f>
        <v>-190</v>
      </c>
    </row>
    <row r="13" spans="1:5" x14ac:dyDescent="0.35">
      <c r="A13" s="13"/>
      <c r="B13" s="13"/>
      <c r="C13" s="13"/>
    </row>
    <row r="14" spans="1:5" x14ac:dyDescent="0.35">
      <c r="A14" s="13" t="s">
        <v>15</v>
      </c>
      <c r="B14" s="13"/>
      <c r="C14" s="13"/>
    </row>
    <row r="15" spans="1:5" x14ac:dyDescent="0.35">
      <c r="A15" s="13" t="s">
        <v>11</v>
      </c>
      <c r="B15" s="13"/>
      <c r="C15" s="13"/>
    </row>
    <row r="16" spans="1:5" x14ac:dyDescent="0.35">
      <c r="A16" s="13" t="s">
        <v>12</v>
      </c>
      <c r="B16" s="13"/>
      <c r="C16" s="13"/>
    </row>
  </sheetData>
  <sheetProtection algorithmName="SHA-512" hashValue="GFE1geSkE3djy5VWeuHSumsKs8UfCzedQMCMRkvxbbCOCjd5o4+07uDVVZJMkEYvOC3MuhrPZNN1Mk6dpeIhqQ==" saltValue="3XliuSPVwFdgrJIat8ZaoA==" spinCount="100000" sheet="1" objects="1" scenarios="1"/>
  <dataValidations count="1">
    <dataValidation type="list" allowBlank="1" showInputMessage="1" showErrorMessage="1" sqref="B5:B8" xr:uid="{453ABC2E-3A93-4D00-8DB0-18A19F53D9C6}">
      <formula1>$D$5:$E$5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</vt:lpstr>
      <vt:lpstr>Berekening nov-dec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Bijveld</dc:creator>
  <cp:keywords/>
  <dc:description/>
  <cp:lastModifiedBy>Eva Timmermans</cp:lastModifiedBy>
  <cp:revision/>
  <dcterms:created xsi:type="dcterms:W3CDTF">2022-10-27T07:46:24Z</dcterms:created>
  <dcterms:modified xsi:type="dcterms:W3CDTF">2023-02-10T10:52:08Z</dcterms:modified>
  <cp:category/>
  <cp:contentStatus/>
</cp:coreProperties>
</file>